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Users\jlwattenberg\Desktop\Jobs\Job 6612 - reformat EIA page\"/>
    </mc:Choice>
  </mc:AlternateContent>
  <xr:revisionPtr revIDLastSave="0" documentId="13_ncr:1_{6F3E2B47-C06D-4C2F-B9FF-1E0637259F6C}" xr6:coauthVersionLast="45" xr6:coauthVersionMax="45" xr10:uidLastSave="{00000000-0000-0000-0000-000000000000}"/>
  <workbookProtection workbookAlgorithmName="SHA-512" workbookHashValue="r86K7JNPoqlNn6NEuyxKZbiZ0Gha354yt1d5/VSmSgtFg2MjkZbu7I8bZKB5LTIgfSQhRVW87tIfIaK0kEZmkg==" workbookSaltValue="czFnNv/rRMY5lhcGP8hMwQ==" workbookSpinCount="100000" lockStructure="1"/>
  <bookViews>
    <workbookView xWindow="1890" yWindow="3660" windowWidth="35650" windowHeight="16410" xr2:uid="{00000000-000D-0000-FFFF-FFFF00000000}"/>
  </bookViews>
  <sheets>
    <sheet name="Monthly_Report" sheetId="1" r:id="rId1"/>
    <sheet name="Form_Instructions" sheetId="2" r:id="rId2"/>
  </sheets>
  <definedNames>
    <definedName name="Lab_Name">Monthly_Report!$B$418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423" i="1" l="1"/>
  <c r="E422" i="1"/>
  <c r="E421" i="1"/>
  <c r="E418" i="1"/>
  <c r="D474" i="1"/>
  <c r="J40" i="2" l="1"/>
  <c r="J39" i="2"/>
  <c r="E39" i="2"/>
  <c r="F25" i="2"/>
  <c r="I121" i="2"/>
  <c r="E121" i="2"/>
  <c r="I120" i="2"/>
  <c r="E120" i="2"/>
  <c r="I119" i="2"/>
  <c r="E119" i="2"/>
  <c r="I118" i="2"/>
  <c r="E118" i="2"/>
  <c r="I117" i="2"/>
  <c r="E117" i="2"/>
  <c r="I116" i="2"/>
  <c r="E116" i="2"/>
  <c r="I115" i="2"/>
  <c r="E115" i="2"/>
  <c r="I114" i="2"/>
  <c r="E114" i="2"/>
  <c r="I113" i="2"/>
  <c r="E113" i="2"/>
  <c r="I112" i="2"/>
  <c r="E112" i="2"/>
  <c r="I111" i="2"/>
  <c r="E111" i="2"/>
  <c r="I110" i="2"/>
  <c r="E110" i="2"/>
  <c r="I109" i="2"/>
  <c r="E109" i="2"/>
  <c r="I108" i="2"/>
  <c r="E108" i="2"/>
  <c r="I107" i="2"/>
  <c r="E107" i="2"/>
  <c r="I106" i="2"/>
  <c r="E106" i="2"/>
  <c r="I105" i="2"/>
  <c r="E105" i="2"/>
  <c r="I104" i="2"/>
  <c r="E104" i="2"/>
  <c r="I103" i="2"/>
  <c r="E103" i="2"/>
  <c r="I102" i="2"/>
  <c r="E102" i="2"/>
  <c r="I101" i="2"/>
  <c r="E101" i="2"/>
  <c r="I100" i="2"/>
  <c r="E100" i="2"/>
  <c r="I99" i="2"/>
  <c r="E99" i="2"/>
  <c r="I98" i="2"/>
  <c r="E98" i="2"/>
  <c r="I97" i="2"/>
  <c r="E97" i="2"/>
  <c r="I96" i="2"/>
  <c r="E96" i="2"/>
  <c r="I95" i="2"/>
  <c r="E95" i="2"/>
  <c r="I94" i="2"/>
  <c r="E94" i="2"/>
  <c r="I93" i="2"/>
  <c r="E93" i="2"/>
  <c r="I92" i="2"/>
  <c r="E92" i="2"/>
  <c r="I91" i="2"/>
  <c r="E91" i="2"/>
  <c r="I90" i="2"/>
  <c r="E90" i="2"/>
  <c r="I89" i="2"/>
  <c r="E89" i="2"/>
  <c r="I88" i="2"/>
  <c r="E88" i="2"/>
  <c r="I87" i="2"/>
  <c r="E87" i="2"/>
  <c r="I86" i="2"/>
  <c r="E86" i="2"/>
  <c r="I85" i="2"/>
  <c r="E85" i="2"/>
  <c r="I84" i="2"/>
  <c r="E84" i="2"/>
  <c r="I83" i="2"/>
  <c r="E83" i="2"/>
  <c r="I82" i="2"/>
  <c r="E82" i="2"/>
  <c r="I81" i="2"/>
  <c r="E81" i="2"/>
  <c r="I80" i="2"/>
  <c r="E80" i="2"/>
  <c r="I79" i="2"/>
  <c r="E79" i="2"/>
  <c r="I78" i="2"/>
  <c r="E78" i="2"/>
  <c r="I77" i="2"/>
  <c r="E77" i="2"/>
  <c r="I76" i="2"/>
  <c r="E76" i="2"/>
  <c r="I75" i="2"/>
  <c r="E75" i="2"/>
  <c r="I74" i="2"/>
  <c r="E74" i="2"/>
  <c r="I73" i="2"/>
  <c r="E73" i="2"/>
  <c r="I72" i="2"/>
  <c r="E72" i="2"/>
  <c r="I122" i="2" l="1"/>
  <c r="E122" i="2"/>
  <c r="E126" i="2" l="1"/>
  <c r="F422" i="1" l="1"/>
  <c r="F418" i="1"/>
  <c r="P425" i="1"/>
  <c r="F423" i="1"/>
  <c r="F421" i="1"/>
  <c r="E420" i="1"/>
  <c r="F420" i="1" s="1"/>
  <c r="E419" i="1"/>
  <c r="F419" i="1" s="1"/>
  <c r="H418" i="1"/>
  <c r="G421" i="1"/>
  <c r="G420" i="1"/>
  <c r="G419" i="1"/>
  <c r="G418" i="1"/>
  <c r="H421" i="1" l="1"/>
  <c r="C423" i="1" s="1"/>
  <c r="H419" i="1"/>
  <c r="D487" i="1" s="1"/>
  <c r="H420" i="1"/>
  <c r="C422" i="1" s="1"/>
  <c r="U418" i="1"/>
  <c r="H473" i="1" l="1"/>
  <c r="H474" i="1"/>
  <c r="H475" i="1"/>
  <c r="H476" i="1"/>
  <c r="H477" i="1"/>
  <c r="H462" i="1"/>
  <c r="H463" i="1"/>
  <c r="H464" i="1"/>
  <c r="H465" i="1"/>
  <c r="H466" i="1"/>
  <c r="H467" i="1"/>
  <c r="H468" i="1"/>
  <c r="H469" i="1"/>
  <c r="H470" i="1"/>
  <c r="H471" i="1"/>
  <c r="H472" i="1"/>
  <c r="H452" i="1"/>
  <c r="H453" i="1"/>
  <c r="H454" i="1"/>
  <c r="H455" i="1"/>
  <c r="H456" i="1"/>
  <c r="H457" i="1"/>
  <c r="H458" i="1"/>
  <c r="H459" i="1"/>
  <c r="H460" i="1"/>
  <c r="H461" i="1"/>
  <c r="H440" i="1"/>
  <c r="H441" i="1"/>
  <c r="H442" i="1"/>
  <c r="H443" i="1"/>
  <c r="H444" i="1"/>
  <c r="H445" i="1"/>
  <c r="H446" i="1"/>
  <c r="H447" i="1"/>
  <c r="H448" i="1"/>
  <c r="H449" i="1"/>
  <c r="H450" i="1"/>
  <c r="H451" i="1"/>
  <c r="H431" i="1"/>
  <c r="H432" i="1"/>
  <c r="H433" i="1"/>
  <c r="H434" i="1"/>
  <c r="H435" i="1"/>
  <c r="H436" i="1"/>
  <c r="H437" i="1"/>
  <c r="H438" i="1"/>
  <c r="H439" i="1"/>
  <c r="H429" i="1"/>
  <c r="H430" i="1"/>
  <c r="H428" i="1"/>
  <c r="D468" i="1"/>
  <c r="D469" i="1"/>
  <c r="D470" i="1"/>
  <c r="D471" i="1"/>
  <c r="D472" i="1"/>
  <c r="D473" i="1"/>
  <c r="D475" i="1"/>
  <c r="D476" i="1"/>
  <c r="D477" i="1"/>
  <c r="D456" i="1"/>
  <c r="D457" i="1"/>
  <c r="D458" i="1"/>
  <c r="D459" i="1"/>
  <c r="D460" i="1"/>
  <c r="D461" i="1"/>
  <c r="D462" i="1"/>
  <c r="D463" i="1"/>
  <c r="D464" i="1"/>
  <c r="D465" i="1"/>
  <c r="D466" i="1"/>
  <c r="D467" i="1"/>
  <c r="D447" i="1"/>
  <c r="D448" i="1"/>
  <c r="D449" i="1"/>
  <c r="D450" i="1"/>
  <c r="D451" i="1"/>
  <c r="D452" i="1"/>
  <c r="D453" i="1"/>
  <c r="D454" i="1"/>
  <c r="D455" i="1"/>
  <c r="D442" i="1"/>
  <c r="D443" i="1"/>
  <c r="D444" i="1"/>
  <c r="D445" i="1"/>
  <c r="D446" i="1"/>
  <c r="D429" i="1"/>
  <c r="D430" i="1"/>
  <c r="D431" i="1"/>
  <c r="D432" i="1"/>
  <c r="D433" i="1"/>
  <c r="D434" i="1"/>
  <c r="D435" i="1"/>
  <c r="D436" i="1"/>
  <c r="D437" i="1"/>
  <c r="D438" i="1"/>
  <c r="D439" i="1"/>
  <c r="D440" i="1"/>
  <c r="D441" i="1"/>
  <c r="D428" i="1"/>
  <c r="H478" i="1" l="1"/>
  <c r="I478" i="1" s="1"/>
  <c r="D478" i="1"/>
  <c r="E478" i="1" s="1"/>
  <c r="D482" i="1" l="1"/>
  <c r="E482" i="1" s="1"/>
</calcChain>
</file>

<file path=xl/sharedStrings.xml><?xml version="1.0" encoding="utf-8"?>
<sst xmlns="http://schemas.openxmlformats.org/spreadsheetml/2006/main" count="785" uniqueCount="566">
  <si>
    <r>
      <t xml:space="preserve">EIA Monthly Report Submission </t>
    </r>
    <r>
      <rPr>
        <b/>
        <sz val="14"/>
        <color theme="1"/>
        <rFont val="Calibri"/>
        <family val="2"/>
      </rPr>
      <t>v2 (created 08/2020)</t>
    </r>
  </si>
  <si>
    <t>Form barcode</t>
  </si>
  <si>
    <r>
      <t xml:space="preserve">Complete all applicable green fields and sections to meet the EIA monthly summary reporting requirements in USDA-APHIS-Veterinary Services Guidance Document 15201.1. Start with entering </t>
    </r>
    <r>
      <rPr>
        <b/>
        <sz val="13"/>
        <color theme="1"/>
        <rFont val="Calibri"/>
        <family val="2"/>
      </rPr>
      <t>Lab and Date information</t>
    </r>
    <r>
      <rPr>
        <sz val="13"/>
        <color theme="1"/>
        <rFont val="Calibri"/>
        <family val="2"/>
      </rPr>
      <t xml:space="preserve"> and then</t>
    </r>
    <r>
      <rPr>
        <b/>
        <sz val="13"/>
        <color theme="1"/>
        <rFont val="Calibri"/>
        <family val="2"/>
      </rPr>
      <t xml:space="preserve"> </t>
    </r>
    <r>
      <rPr>
        <sz val="13"/>
        <color theme="1"/>
        <rFont val="Calibri"/>
        <family val="2"/>
      </rPr>
      <t xml:space="preserve">proceed to </t>
    </r>
    <r>
      <rPr>
        <b/>
        <sz val="13"/>
        <color theme="1"/>
        <rFont val="Calibri"/>
        <family val="2"/>
      </rPr>
      <t xml:space="preserve">Testing Results. </t>
    </r>
    <r>
      <rPr>
        <sz val="13"/>
        <color theme="1"/>
        <rFont val="Calibri"/>
        <family val="2"/>
      </rPr>
      <t xml:space="preserve">Helpful prompts are provided to guide data entry and information will hover by each green cell when selected. For additional help completing this form please see the included </t>
    </r>
    <r>
      <rPr>
        <b/>
        <sz val="13"/>
        <color theme="1"/>
        <rFont val="Calibri"/>
        <family val="2"/>
      </rPr>
      <t>Form_Instructions</t>
    </r>
    <r>
      <rPr>
        <sz val="13"/>
        <color theme="1"/>
        <rFont val="Calibri"/>
        <family val="2"/>
      </rPr>
      <t xml:space="preserve"> sheet. THANK YOU for protecting American Equine Health!</t>
    </r>
  </si>
  <si>
    <t>A123$2020614JYL</t>
  </si>
  <si>
    <t>(1 of 2) Provide Lab and Date Information:</t>
  </si>
  <si>
    <t>Helpful prompts:</t>
  </si>
  <si>
    <t>System time:</t>
  </si>
  <si>
    <t>Abrahams Equine Clinic</t>
  </si>
  <si>
    <t>Acadiana EIA Laboratory</t>
  </si>
  <si>
    <t>Ada Veterinary Clinic</t>
  </si>
  <si>
    <t>Affinity Veterinary Laboratory</t>
  </si>
  <si>
    <t>Agua Negra Laboratory</t>
  </si>
  <si>
    <t>Albuquerque Coggins Laboratory</t>
  </si>
  <si>
    <t>All West Veterinary Hospital</t>
  </si>
  <si>
    <t>Alldredge Veterinary Hospital Coggins Laboratory</t>
  </si>
  <si>
    <t>Allegheny Equine Associates</t>
  </si>
  <si>
    <t>Alpha Veterinary Lab</t>
  </si>
  <si>
    <t>Alvarado Veterinary Clinic Laboratory</t>
  </si>
  <si>
    <t>Animal Care Center</t>
  </si>
  <si>
    <t>Animal Care Hospital</t>
  </si>
  <si>
    <t>Animal Clinic &amp; Equine Center</t>
  </si>
  <si>
    <t>Animal Clinic Laboratory</t>
  </si>
  <si>
    <t>Animal Clinic of Diamond</t>
  </si>
  <si>
    <t>Animal Clinic of Monett</t>
  </si>
  <si>
    <t>Animal Clinic of Sarcoxie</t>
  </si>
  <si>
    <t>Animal Health &amp; Medical Center</t>
  </si>
  <si>
    <t>Animal Hospital of Lindale</t>
  </si>
  <si>
    <t>Animal Medical Hospital</t>
  </si>
  <si>
    <t>Animaldocs EIA Laboratory</t>
  </si>
  <si>
    <t>Animals R Us</t>
  </si>
  <si>
    <t>Anoka Equine Veterinary Service</t>
  </si>
  <si>
    <t>Antech Diagnostics</t>
  </si>
  <si>
    <t>Antech Diagnostics-Churchill Lab</t>
  </si>
  <si>
    <t>Antech-VCA Clinipath Laboratory; Inc.</t>
  </si>
  <si>
    <t>ARK-LA-TEX Diagnostics</t>
  </si>
  <si>
    <t>Arkansas Livestock and Poultry Commission Diagnostic Laboratory</t>
  </si>
  <si>
    <t>Arrow Animal Hospital EIA</t>
  </si>
  <si>
    <t>Atkinson Vet. Clinic</t>
  </si>
  <si>
    <t>AVC Laboratory</t>
  </si>
  <si>
    <t>Bannon Woods Laboratory</t>
  </si>
  <si>
    <t>Bar X Veterinary Laboratory</t>
  </si>
  <si>
    <t>Bay City Veterinary Clinic</t>
  </si>
  <si>
    <t>Beauregard Equine Laboratory</t>
  </si>
  <si>
    <t>Beguin Veterinary Service</t>
  </si>
  <si>
    <t>BEL- Mobile Laboratory</t>
  </si>
  <si>
    <t>Belle Fourche Veterinary Clinic</t>
  </si>
  <si>
    <t>Big Country Laboratories</t>
  </si>
  <si>
    <t>Biovet USA; Inc.</t>
  </si>
  <si>
    <t>Blackwell Animal Hospital</t>
  </si>
  <si>
    <t>Blanco Equine Testing Laboratory</t>
  </si>
  <si>
    <t>Bluegrass Animal Hospital</t>
  </si>
  <si>
    <t>Bluegrass Veterinary Lab</t>
  </si>
  <si>
    <t>Bonner Veterinary Services</t>
  </si>
  <si>
    <t>Border Equine Coggins Lab</t>
  </si>
  <si>
    <t>Boswell Animal Laboratory</t>
  </si>
  <si>
    <t>Bracken EIA Laboratory</t>
  </si>
  <si>
    <t>Brandywine Veterinary Services; Laboratory Division</t>
  </si>
  <si>
    <t>Brazos Valley Equine Hospital - Salado</t>
  </si>
  <si>
    <t>Brazos Valley Equine Hospitals</t>
  </si>
  <si>
    <t>Bristow Veterinary Laboratory Inc.</t>
  </si>
  <si>
    <t>Buckingham Equine Clinic</t>
  </si>
  <si>
    <t>Buffalo Veterinary Clinic</t>
  </si>
  <si>
    <t>Buna Animal Hospital</t>
  </si>
  <si>
    <t>Burleson Equine Hospital Laboratory</t>
  </si>
  <si>
    <t>Burnham Veterinary Hospital</t>
  </si>
  <si>
    <t>Burrell Brothers Livestock Equine Laboratory</t>
  </si>
  <si>
    <t>BVC Equine Laboratory (Baronne Vet Clinic)</t>
  </si>
  <si>
    <t>C.E. Kord Animal Health Diagnostic Laboratory</t>
  </si>
  <si>
    <t>California Animal Health and Food Safety Laboratory- San Bernardino</t>
  </si>
  <si>
    <t>California Animal Health and Food Safety Laboratory-Davis</t>
  </si>
  <si>
    <t>Canadian Valley Animal Clinic</t>
  </si>
  <si>
    <t>Cannon Veterinary Services; Ltd.</t>
  </si>
  <si>
    <t>Canton Veterinary Clinic</t>
  </si>
  <si>
    <t>Caprock Veterinary Clinic</t>
  </si>
  <si>
    <t>Cedarcrest Equine Laboratory</t>
  </si>
  <si>
    <t>Center Veterinary Reproductive Services Laboratory</t>
  </si>
  <si>
    <t>Central Arkansas Veterinary Lab</t>
  </si>
  <si>
    <t>Central Dakota Animal Clinic</t>
  </si>
  <si>
    <t>Central Texas Equine Testing Laboratory</t>
  </si>
  <si>
    <t>Central Veterinary Services</t>
  </si>
  <si>
    <t>Chaparral Equine Testing</t>
  </si>
  <si>
    <t>Cherry Creek Animal Clinic; PC</t>
  </si>
  <si>
    <t>Cherryvale Veterinary Clinic</t>
  </si>
  <si>
    <t>Cheyenne River Animal Hospital</t>
  </si>
  <si>
    <t>CHI St. Vincent Hot Springs</t>
  </si>
  <si>
    <t>Chosen Valley Veterinary Clinic</t>
  </si>
  <si>
    <t>Clarks Grove Veterinary Clinic</t>
  </si>
  <si>
    <t>Cleary Lake Veterinary Hospital</t>
  </si>
  <si>
    <t>Clemson University Livestock-Poultry Veterinary Diagnostic Center</t>
  </si>
  <si>
    <t>Clovis Veterinary Hospital EIA Laboratory</t>
  </si>
  <si>
    <t>Colorado Department of Agriculture (Rocky Mountain Regional) Animal Health Laboratory</t>
  </si>
  <si>
    <t>Colorado Equine Clinic</t>
  </si>
  <si>
    <t>Colorado State University Veterinary Diagnostic Laboratory</t>
  </si>
  <si>
    <t>Coosa Valley Equine Center</t>
  </si>
  <si>
    <t>Corydon Veterinary Clinic</t>
  </si>
  <si>
    <t>Cottonwood Veterinary Clinic</t>
  </si>
  <si>
    <t>Countryside Animal Clinic</t>
  </si>
  <si>
    <t>Countryside Veterinary Clinic</t>
  </si>
  <si>
    <t>Crossroads Coggins Laboratory</t>
  </si>
  <si>
    <t>CS Laboratory</t>
  </si>
  <si>
    <t>D's Equine Services</t>
  </si>
  <si>
    <t>Dade City Animal Clinic</t>
  </si>
  <si>
    <t>Dakota Hills Veterinary Clinic</t>
  </si>
  <si>
    <t>Dakota Large Animal Clinic</t>
  </si>
  <si>
    <t>Dakota West Laboratory; c/o National College</t>
  </si>
  <si>
    <t>Dalhart Animal Hospital</t>
  </si>
  <si>
    <t>Deer Ridge Animal Hospital</t>
  </si>
  <si>
    <t>Delaware Department of Agriculture Poultry and Animal Health Commission</t>
  </si>
  <si>
    <t>Delta Equine Center</t>
  </si>
  <si>
    <t>Delta Livestock Diagnostics</t>
  </si>
  <si>
    <t>DeRidder Equine Laboratory</t>
  </si>
  <si>
    <t>DOD Veterinary Laboratory; Attn: MCVS SCL D</t>
  </si>
  <si>
    <t>Dominion Equine Clinic</t>
  </si>
  <si>
    <t>Double D Lab</t>
  </si>
  <si>
    <t>Drexel Veterinary Clinic</t>
  </si>
  <si>
    <t>Drs. Ripple &amp; Liebl; PA</t>
  </si>
  <si>
    <t>Duffy Veterinary Services EIA Laboratory</t>
  </si>
  <si>
    <t>Duke Animal Clinic</t>
  </si>
  <si>
    <t>Durant Animal Hospital</t>
  </si>
  <si>
    <t>DVM Laboratories</t>
  </si>
  <si>
    <t>Eastern Oklahoma EIA Laboratory</t>
  </si>
  <si>
    <t>EIA Express Lab-Unit 1</t>
  </si>
  <si>
    <t>EIA Express Lab-Unit 2</t>
  </si>
  <si>
    <t>EIA STAT</t>
  </si>
  <si>
    <t>Eleven Point Equine Clinic</t>
  </si>
  <si>
    <t>Equi-Center Veterinary Laboratory</t>
  </si>
  <si>
    <t>Equicenter</t>
  </si>
  <si>
    <t>Equine Diagnostic Solutions</t>
  </si>
  <si>
    <t>Equine Laboratories #2</t>
  </si>
  <si>
    <t>Equine Laboratory; Inc. c/o Laurel Race Course</t>
  </si>
  <si>
    <t>Equine Medical Associates</t>
  </si>
  <si>
    <t>Equine Medical Center Laboratory</t>
  </si>
  <si>
    <t>Equine Medical Services; Inc.</t>
  </si>
  <si>
    <t>Equine Medicine &amp; Surgery</t>
  </si>
  <si>
    <t>Equine Mobile EIA Testing Laboratory</t>
  </si>
  <si>
    <t>Equine Reproduction Center of Central Florida EIA Lab</t>
  </si>
  <si>
    <t>Equine Sports Medicine and Surgery Frontera Division</t>
  </si>
  <si>
    <t>Equine Unlimited</t>
  </si>
  <si>
    <t>Equine Veterinary Care; PC</t>
  </si>
  <si>
    <t>Equine Veterinary Service</t>
  </si>
  <si>
    <t>Equine Veterinary Service Laboratory</t>
  </si>
  <si>
    <t>Equine Veterinary Service The Coggins Lab</t>
  </si>
  <si>
    <t>Equiplex Veterinary Laboratory</t>
  </si>
  <si>
    <t>Equis Laboratory</t>
  </si>
  <si>
    <t>Ethos Diagnostic Lab</t>
  </si>
  <si>
    <t>Eudora Animal Hospital</t>
  </si>
  <si>
    <t>Express Labs</t>
  </si>
  <si>
    <t>Express Vet Lab-Mobile</t>
  </si>
  <si>
    <t>Faith Veterinary Service</t>
  </si>
  <si>
    <t>Farmington EIA Laboratory</t>
  </si>
  <si>
    <t>Ferguson &amp; Kurth Coggins</t>
  </si>
  <si>
    <t>Florida Department of Agriculture Bronson Animal Disease Diagnostic Laboratory (BADDL)</t>
  </si>
  <si>
    <t>Fox Run Veterinary Services</t>
  </si>
  <si>
    <t>Francis Veterinary Services</t>
  </si>
  <si>
    <t>Gardendale Veterinary Clinic</t>
  </si>
  <si>
    <t>Garner Veterinary Services</t>
  </si>
  <si>
    <t>Gloria Switch Laboratory</t>
  </si>
  <si>
    <t>Golden Veterinary Clinic</t>
  </si>
  <si>
    <t>Grain Valley Animal Hospital</t>
  </si>
  <si>
    <t>Green's Creek Veterinary Hospital</t>
  </si>
  <si>
    <t>Greene; Lewis &amp; Associates Inc.</t>
  </si>
  <si>
    <t>Gulf Coast Large Animal Clinic</t>
  </si>
  <si>
    <t>GVC Laboratory</t>
  </si>
  <si>
    <t>H &amp; S Laboratories</t>
  </si>
  <si>
    <t>Hagyard; Davidson; McGee Associates; PCS</t>
  </si>
  <si>
    <t>Hall Summit Laboratory</t>
  </si>
  <si>
    <t>Hannah Creek Veterinary Hospital</t>
  </si>
  <si>
    <t>Hansford County Veterinary Hospital</t>
  </si>
  <si>
    <t>Harbour Ridge Equine</t>
  </si>
  <si>
    <t>Hartland Equine Testing Laboratory</t>
  </si>
  <si>
    <t>Hawaii Department of Agriculture Veterinary Laboratory</t>
  </si>
  <si>
    <t>Heartland Vet Care - Mobile Lab</t>
  </si>
  <si>
    <t>High Plains Vet Services</t>
  </si>
  <si>
    <t>Hillcrest Animal Clinic</t>
  </si>
  <si>
    <t>Hilltop Veterinary Clinic</t>
  </si>
  <si>
    <t>Holt Coggins Laboratory</t>
  </si>
  <si>
    <t>Homestead Veterinary Clinic</t>
  </si>
  <si>
    <t>Homestead Veterinary Hospital</t>
  </si>
  <si>
    <t>Hopkins County Veterinary Clinic</t>
  </si>
  <si>
    <t>Houston County EIA Laboratory</t>
  </si>
  <si>
    <t>Hovde Veterinary Clinic</t>
  </si>
  <si>
    <t>Howard Veterinary Clinic</t>
  </si>
  <si>
    <t>Iberia Animal Clinic</t>
  </si>
  <si>
    <t>Idaho Department of Agriculture Animal Health Laboratories</t>
  </si>
  <si>
    <t>IDEXX Laboratories</t>
  </si>
  <si>
    <t>IDEXX Laboratory</t>
  </si>
  <si>
    <t>IDEXX Labs</t>
  </si>
  <si>
    <t>IDEXX Veterinary Diagnostics; Inc Microbiology Department</t>
  </si>
  <si>
    <t>IDEXX Veterinary Services</t>
  </si>
  <si>
    <t>IDEXX Veterinary Services; Inc.</t>
  </si>
  <si>
    <t>Interstate Equine Laboratory</t>
  </si>
  <si>
    <t>Interstate Veterinary Clinic</t>
  </si>
  <si>
    <t>Iowa State University Veterinary Diagnostic Laboratory</t>
  </si>
  <si>
    <t>Isaacson Veterinary Hospital</t>
  </si>
  <si>
    <t>J.B. Diagnostics</t>
  </si>
  <si>
    <t>James M. Speer - Equine Surgery and Medicine</t>
  </si>
  <si>
    <t>Jenson Equine Hospital</t>
  </si>
  <si>
    <t>Jesup Veterinary Clinic</t>
  </si>
  <si>
    <t>Kansas State University College of Veterinary Medicine Diagnostic Laboratory</t>
  </si>
  <si>
    <t>Kendall County Equine Laboratory</t>
  </si>
  <si>
    <t>Kentucky Equine Laboratory</t>
  </si>
  <si>
    <t>Kentucky Lake Equine Laboratory</t>
  </si>
  <si>
    <t>KP Laboratory</t>
  </si>
  <si>
    <t>Kulshan Vet Hospital</t>
  </si>
  <si>
    <t>KVC Coggins Laboratory</t>
  </si>
  <si>
    <t>La Mesa Laboratory</t>
  </si>
  <si>
    <t>Laboratory Solutions</t>
  </si>
  <si>
    <t>Lake Charles Equine Laboratory</t>
  </si>
  <si>
    <t>Larch Hill Laboratory</t>
  </si>
  <si>
    <t>Large Animal Services</t>
  </si>
  <si>
    <t>Licking Valley Equine Lab</t>
  </si>
  <si>
    <t>Lindale Veterinary Clinic</t>
  </si>
  <si>
    <t>Littleton Large Animal Clinic</t>
  </si>
  <si>
    <t>Lockwood Veterinary Service</t>
  </si>
  <si>
    <t>Logan Bethel Vet Services</t>
  </si>
  <si>
    <t>Lone Star Park Equine Clinic</t>
  </si>
  <si>
    <t>Louisiana Animal Disease Diagnostic Laboratory</t>
  </si>
  <si>
    <t>Lowry EIA Lab</t>
  </si>
  <si>
    <t>Mabank Animal Hospital</t>
  </si>
  <si>
    <t>MAH Laboratory</t>
  </si>
  <si>
    <t>Maine Department of Agriculture State-Federal Diagnostic Laboratory</t>
  </si>
  <si>
    <t>Marcotte Veterinary Services Lab</t>
  </si>
  <si>
    <t>Marias Veterinary Clinic EIA Laboratory</t>
  </si>
  <si>
    <t>Marion Du Pont Scott</t>
  </si>
  <si>
    <t>Marshfield Laboratories</t>
  </si>
  <si>
    <t>Maryland Department of Agriculture Frederick Animal Health Diagnostic Laboratory</t>
  </si>
  <si>
    <t>Maryland Department of Agriculture Salisbury Animal Health Laboratory</t>
  </si>
  <si>
    <t>Maverick Equine Laboratory</t>
  </si>
  <si>
    <t>Mayfield Vet Lab</t>
  </si>
  <si>
    <t>McKey Equine Hospital</t>
  </si>
  <si>
    <t>Medicine Valley Veterinary Clinic</t>
  </si>
  <si>
    <t>Michigan Department of Agriculture William Geagley Laboratory</t>
  </si>
  <si>
    <t>Michigan State University Diagnostic Center for Population and Animal Health</t>
  </si>
  <si>
    <t>Mid-Florida Veterinary Laboratory</t>
  </si>
  <si>
    <t>Mid-Rivers Equine Centre</t>
  </si>
  <si>
    <t>Mid-Tex Veterinary Lab</t>
  </si>
  <si>
    <t>Middletown Veterinary Services Lab</t>
  </si>
  <si>
    <t>Midpoint Equine Medical Center Hospital</t>
  </si>
  <si>
    <t>Mille Lacs Veterinary Clinic</t>
  </si>
  <si>
    <t>Mississippi Veterinary Research and Diagnostic Laboratory</t>
  </si>
  <si>
    <t>Missouri Department of Agriculture State-Federal Diagnostic Laboratory</t>
  </si>
  <si>
    <t>Missouri Department of Agriculture Veterinary Diagnostic Laboratory</t>
  </si>
  <si>
    <t>Missouri Valley Veterinary Clinic EIA Laboratory</t>
  </si>
  <si>
    <t>Montana Department of Livestock Animal Health Diagnostic Laboratory</t>
  </si>
  <si>
    <t>Montezuma Veterinary Clinic</t>
  </si>
  <si>
    <t>Moose Lake Veterinary Clinic</t>
  </si>
  <si>
    <t>Morrilton Veterinary Clinic</t>
  </si>
  <si>
    <t>Morrow's Equine Lab</t>
  </si>
  <si>
    <t>Murray State College-Veterinary Technology</t>
  </si>
  <si>
    <t>Murray State University Breathitt Veterinary Center</t>
  </si>
  <si>
    <t>Nandi Veterinary Diagnostic Lab</t>
  </si>
  <si>
    <t>Nash; Cleveland; &amp; Godfrey Veterinary Clinic</t>
  </si>
  <si>
    <t>National Bio. Veterinary Laboratory</t>
  </si>
  <si>
    <t>Nevada Department of Agriculture Elko Animal Disease Lab</t>
  </si>
  <si>
    <t>Nevada Division of Agriculture Animal Disease and Food Safety Laboratory</t>
  </si>
  <si>
    <t>New England Horse Labs</t>
  </si>
  <si>
    <t>New Hampton Veterinary Clinic Laboratory</t>
  </si>
  <si>
    <t>New Jersey Department of Agriculture Division of Animal Health Laboratory</t>
  </si>
  <si>
    <t>New Mexico Department of Agriculture Veterinary Diagnostic Services</t>
  </si>
  <si>
    <t>New York State Animal Health Diagnostic Laboratory at Cornell University</t>
  </si>
  <si>
    <t>NICC Coggins Lab</t>
  </si>
  <si>
    <t>Nixon Laboratory</t>
  </si>
  <si>
    <t>Nodaway Veterinary Clinic</t>
  </si>
  <si>
    <t>North Carolina Department of Agriculture Rollins Animal Diagnostic Laboratory</t>
  </si>
  <si>
    <t>North Carolina State Equine Health Center</t>
  </si>
  <si>
    <t>North Dakota State University Veterinary Diagnostic Laboratory</t>
  </si>
  <si>
    <t>North Florida Equine Lab</t>
  </si>
  <si>
    <t>North Texas Coggins Laboratory Inc.</t>
  </si>
  <si>
    <t>North Texas Equine Laboratory; Inc.</t>
  </si>
  <si>
    <t>Northern Hills Veterinary Clinic</t>
  </si>
  <si>
    <t>Northern Tier Research</t>
  </si>
  <si>
    <t>NVSL DVL- Reference Laboratory</t>
  </si>
  <si>
    <t>O'Fallon Veterinary Service; Inc.</t>
  </si>
  <si>
    <t>Oahe Veterinary Clinic</t>
  </si>
  <si>
    <t>Oak Tree Animal Hospital</t>
  </si>
  <si>
    <t>Ocala Equine Hospital Laboratory</t>
  </si>
  <si>
    <t>Ohio Department of Agriculture Animal Disease Diagnostic Laboratory</t>
  </si>
  <si>
    <t>Oklahoma Equine Hospital</t>
  </si>
  <si>
    <t>Oklahoma State University Animal Disease Diagnostic Laboratory</t>
  </si>
  <si>
    <t>Oklahoma State-Federal Diagnostic Laboratory / OK Dept. of Agriculture</t>
  </si>
  <si>
    <t>On Track Labs</t>
  </si>
  <si>
    <t>Ord Veterinary Clinic</t>
  </si>
  <si>
    <t>Oregon Department of Agriculture Animal Health Laboratory</t>
  </si>
  <si>
    <t>Osceola Veterinary Services</t>
  </si>
  <si>
    <t>Osceola Veterinary Services-Mobile Lab</t>
  </si>
  <si>
    <t>Our Family Vet</t>
  </si>
  <si>
    <t>Overton Veterinary Services</t>
  </si>
  <si>
    <t>Pace Equine Services</t>
  </si>
  <si>
    <t>Pace Large Animal Lab</t>
  </si>
  <si>
    <t>Panhandle Animal Laboratory</t>
  </si>
  <si>
    <t>Park Equine Hospital</t>
  </si>
  <si>
    <t>Park Equine Hospital at Woodford</t>
  </si>
  <si>
    <t>Parker Animal Clinic</t>
  </si>
  <si>
    <t>Parker Horse Co. /Billings Livestock Horse Sales</t>
  </si>
  <si>
    <t>Pecan Drive Veterinary Services</t>
  </si>
  <si>
    <t>Pennsylvania Veterinary Diagnostic Laboratory</t>
  </si>
  <si>
    <t>Petlabs Diagnostic Laboratory; Inc.</t>
  </si>
  <si>
    <t>Phoenix Central Laboratory</t>
  </si>
  <si>
    <t>Pilot Point Veterinary Hospital</t>
  </si>
  <si>
    <t>Pineywoods Laboratory</t>
  </si>
  <si>
    <t>Plasvacc USA; Inc.</t>
  </si>
  <si>
    <t>Poetry Equine Services</t>
  </si>
  <si>
    <t>Pony Express</t>
  </si>
  <si>
    <t>Powder River Veterinary Clinic</t>
  </si>
  <si>
    <t>Prairie View Veterinary Clinic</t>
  </si>
  <si>
    <t>Prairieview Veterinary Laboratory</t>
  </si>
  <si>
    <t>Professional Vet Lab</t>
  </si>
  <si>
    <t>Purdue University Animal Disease Diagnostic Laboratory</t>
  </si>
  <si>
    <t>Quakertown Veterinary Clinic</t>
  </si>
  <si>
    <t>Ray County Veterinary Diagnostics</t>
  </si>
  <si>
    <t>Ray County Veterinary Diagnostics - Mobile</t>
  </si>
  <si>
    <t>Reagan Equine MVS</t>
  </si>
  <si>
    <t>Red Lake Falls Veterinary Clinic</t>
  </si>
  <si>
    <t>Red Oak Animal Hospital</t>
  </si>
  <si>
    <t>Red River Equine Lab</t>
  </si>
  <si>
    <t>Red River Veterinary Laboratory</t>
  </si>
  <si>
    <t>Retama Equine Hospital</t>
  </si>
  <si>
    <t>Richwood KY Equine Lab</t>
  </si>
  <si>
    <t>Rio Rico Laboratory</t>
  </si>
  <si>
    <t>Risinger Equine Laboratory</t>
  </si>
  <si>
    <t>Rock Hill Equine Testing Laboratory- Mobile</t>
  </si>
  <si>
    <t>Roland Veterinary Clinic</t>
  </si>
  <si>
    <t>Rood &amp; Riddle Equine Hospital</t>
  </si>
  <si>
    <t>Royal Vista Southwest</t>
  </si>
  <si>
    <t>Sallisaw Veterinary Clinic Laboratory</t>
  </si>
  <si>
    <t>Sand Creek Animal Clinic Inc.</t>
  </si>
  <si>
    <t>Scoggin Vet Services (Tri-State Veterinary Clinic)</t>
  </si>
  <si>
    <t>Seneca Mobile Diagnostic Laboratory</t>
  </si>
  <si>
    <t>SEOK EIA Lab</t>
  </si>
  <si>
    <t>Sherwood Animal Clinic</t>
  </si>
  <si>
    <t>Shobe Diagnostic Laboratory</t>
  </si>
  <si>
    <t>Siloam Springs Veterinary Clinic</t>
  </si>
  <si>
    <t>South 71 Vet Clinic</t>
  </si>
  <si>
    <t>South Dakota State University Animal Disease Research and Diagnostic Laboratory</t>
  </si>
  <si>
    <t>Southern California Equine Foundation Hospital; Inc.</t>
  </si>
  <si>
    <t>Southwest Large Animal</t>
  </si>
  <si>
    <t>Southwest Louisiana Equine Laboratory</t>
  </si>
  <si>
    <t>Southwest Texas Veterinary Medical Center Laboratory</t>
  </si>
  <si>
    <t>St. Joseph-Cold Spring Veterinary Clinic</t>
  </si>
  <si>
    <t>Steele Equine Veterinary Services</t>
  </si>
  <si>
    <t>Stillwater Equine Veterinary Clinic</t>
  </si>
  <si>
    <t>Stockman's Veterinary Clinic</t>
  </si>
  <si>
    <t>Stockyards Veterinary Clinic</t>
  </si>
  <si>
    <t>Stoneridge Veterinary Services; PLLC</t>
  </si>
  <si>
    <t>Stratford Animal Hospital</t>
  </si>
  <si>
    <t>Stratford Animal Hospital - Oklahoma</t>
  </si>
  <si>
    <t>Sturgis Veterinary Hospital</t>
  </si>
  <si>
    <t>Sunrise Equine Veterinary Services</t>
  </si>
  <si>
    <t>Taylor Veterinary Clinic</t>
  </si>
  <si>
    <t>Terry Coggins Laboratory</t>
  </si>
  <si>
    <t>Texas A &amp; M University Clinical Immunology Laboratory</t>
  </si>
  <si>
    <t>Texas A&amp;M Veterinary Medical Diagnostic Laboratory (TVMDL)</t>
  </si>
  <si>
    <t>Texas Animal Health Commission State-Federal Laboratory</t>
  </si>
  <si>
    <t>Texas Coggins Laboratory</t>
  </si>
  <si>
    <t>Texas County Veterinary Clinic</t>
  </si>
  <si>
    <t>Texas Vet. Reference Laboratory</t>
  </si>
  <si>
    <t>Texas Veterinary Medical Diagnostic Laboratory; Texas A&amp;M</t>
  </si>
  <si>
    <t>Texoma Equine Laboratory (Hayes Equine)</t>
  </si>
  <si>
    <t>Thomas R. Reece Laboratory</t>
  </si>
  <si>
    <t>Thompson-Bishop-Sparks Alabama State Diagnostic Laboratory</t>
  </si>
  <si>
    <t>Tolar Equine Clinic (Peak Performance Equine Hospital)</t>
  </si>
  <si>
    <t>Tri-County Equine Laboratory</t>
  </si>
  <si>
    <t>Tri-County Veterinary Service</t>
  </si>
  <si>
    <t>Tri-State Veterinary Hospital</t>
  </si>
  <si>
    <t>Tularosa Coggins Laboratory</t>
  </si>
  <si>
    <t>Tuskegee University Vet Med Diagnostic Services</t>
  </si>
  <si>
    <t>Union Veterinary Associates</t>
  </si>
  <si>
    <t>Universal BioMedical Research Laboratory</t>
  </si>
  <si>
    <t>University of Arizona Veterinary Diagnostic Laboratory</t>
  </si>
  <si>
    <t>University of Arkansas Division of Agriculture Veterinary Diagnostic Laboratory</t>
  </si>
  <si>
    <t>University of Connecticut Veterinary Medical Diagnostic Laboratory</t>
  </si>
  <si>
    <t>University of Florida Vet Med Center Clinical Microbiology; Parasitology and Serology</t>
  </si>
  <si>
    <t>University of Georgia Athens Diagnostic Laboratory</t>
  </si>
  <si>
    <t>University of Georgia Veterinary Diagnostic and Investigational Laboratory</t>
  </si>
  <si>
    <t>University of Illinois Veterinary Diagnostic Laboratory</t>
  </si>
  <si>
    <t>University of Kentucky Livestock Disease Diagnostic Center</t>
  </si>
  <si>
    <t>University of Minnesota Veterinary Diagnostic Laboratory</t>
  </si>
  <si>
    <t>University of Missouri; Columbia Veterinary Diagnostic Laboratory</t>
  </si>
  <si>
    <t>University of Nebraska Veterinary Diagnostic Center</t>
  </si>
  <si>
    <t>University of New Hampshire Veterinary Diagnostic Laboratory</t>
  </si>
  <si>
    <t>University of Pennsylvania New Bolton Center</t>
  </si>
  <si>
    <t>University of Tennessee College of Veterinary Medicine</t>
  </si>
  <si>
    <t>Upstate Veterinary Medical Laboratory</t>
  </si>
  <si>
    <t>Utah State University Central Branch Veterinary Diagnostic Laboratory</t>
  </si>
  <si>
    <t>Utah State University Veterinary Diagnostic Laboratory</t>
  </si>
  <si>
    <t>VAH Lab</t>
  </si>
  <si>
    <t>Vance Veterinary Laboratory</t>
  </si>
  <si>
    <t>Vermont Agency of Agriculture Laboratory</t>
  </si>
  <si>
    <t>Vet Labs</t>
  </si>
  <si>
    <t>Vet Path Laboratory; Inc.</t>
  </si>
  <si>
    <t>Veterinary Laboratory of Rochester</t>
  </si>
  <si>
    <t>Veterinary Laboratory. Inc.</t>
  </si>
  <si>
    <t>Veterinary Medical Lab; Inc</t>
  </si>
  <si>
    <t>Veterinary Rapid Laboratory</t>
  </si>
  <si>
    <t>Veterinary Reference Laboratory</t>
  </si>
  <si>
    <t>Veterinary Services; P.C.</t>
  </si>
  <si>
    <t>Veterinary Testing Laboratory; Medical Lab Services</t>
  </si>
  <si>
    <t>Victoria Veterinary Clinic</t>
  </si>
  <si>
    <t>Virginia Department of Agriculture Harrisonburg Regional Animal Health Laboratory</t>
  </si>
  <si>
    <t>Virginia Department of Agriculture Lynchburg Regional Animal Health Laboratory</t>
  </si>
  <si>
    <t>Virginia Department of Agriculture Warrenton Regional Animal Health Laboratory</t>
  </si>
  <si>
    <t>Virginia Department of Agriculture Wytheville Regional Animal Health Laboratory</t>
  </si>
  <si>
    <t>Washington State University Animal Disease Diagnostic Laboratory (WADDL)</t>
  </si>
  <si>
    <t>Weatherford Equine Clinic</t>
  </si>
  <si>
    <t>West Central LA Equine Laboratory</t>
  </si>
  <si>
    <t>West Loop Animal Clinic</t>
  </si>
  <si>
    <t>West Texas Equine Clinic</t>
  </si>
  <si>
    <t>West Virginia Department of Agriculture Animal Health Laboratory</t>
  </si>
  <si>
    <t>Western Slope Animal Diagnostic Laboratory</t>
  </si>
  <si>
    <t>Western Veterinary Clinic</t>
  </si>
  <si>
    <t>Western Veterinary Hospital</t>
  </si>
  <si>
    <t>Wharton Veterinary Clinic</t>
  </si>
  <si>
    <t>Whitbeck Laboratories</t>
  </si>
  <si>
    <t>Winnsboro Veterinary Center</t>
  </si>
  <si>
    <t>Wisconsin Veterinary Diagnostic Laboratory</t>
  </si>
  <si>
    <t>WNC Animal Disease Diag. Lab.</t>
  </si>
  <si>
    <t>Wooderson Veterinary Service</t>
  </si>
  <si>
    <t>Wright Veterinary Hospital</t>
  </si>
  <si>
    <t>WWW Equine Lab</t>
  </si>
  <si>
    <t>Wyoming State Veterinary Laboratory</t>
  </si>
  <si>
    <t>ZIA Veterinary Laboratory</t>
  </si>
  <si>
    <t>Lab Name</t>
  </si>
  <si>
    <t>Select or Type your Lab Name</t>
  </si>
  <si>
    <t>NVSL Lab Code</t>
  </si>
  <si>
    <t>List of NVSL EIA Labs and Lab Codes</t>
  </si>
  <si>
    <t>Type your NVSL Lab Code</t>
  </si>
  <si>
    <t>Lab Email</t>
  </si>
  <si>
    <t>Type your Lab Email</t>
  </si>
  <si>
    <t>State Where Lab is Located</t>
  </si>
  <si>
    <t>Select a State</t>
  </si>
  <si>
    <t>Reporting Month</t>
  </si>
  <si>
    <t>Select a Month</t>
  </si>
  <si>
    <t>NOTICE: ensure that Month is correct</t>
  </si>
  <si>
    <t>Reporting Year</t>
  </si>
  <si>
    <t>Select a Year</t>
  </si>
  <si>
    <t>NOTICE: ensure that Year is correct</t>
  </si>
  <si>
    <t>Input detected!</t>
  </si>
  <si>
    <t>☑️</t>
  </si>
  <si>
    <t>(2 of 2) Provide Testing Results:</t>
  </si>
  <si>
    <t>Number of Test Results Completed for this Reporting Month, Determine "State" by the state in which the animal is located.</t>
  </si>
  <si>
    <t>AGID</t>
  </si>
  <si>
    <t>ELISA</t>
  </si>
  <si>
    <t>Negative</t>
  </si>
  <si>
    <t>Positive</t>
  </si>
  <si>
    <t>Total</t>
  </si>
  <si>
    <t>Alabama</t>
  </si>
  <si>
    <t>Alaska</t>
  </si>
  <si>
    <t>Arizona</t>
  </si>
  <si>
    <t>January</t>
  </si>
  <si>
    <t>Arkansas</t>
  </si>
  <si>
    <t>February</t>
  </si>
  <si>
    <t>California</t>
  </si>
  <si>
    <t>March</t>
  </si>
  <si>
    <t>Colorado</t>
  </si>
  <si>
    <t>April</t>
  </si>
  <si>
    <t>Connecticut</t>
  </si>
  <si>
    <t>May</t>
  </si>
  <si>
    <t>Delaware</t>
  </si>
  <si>
    <t>June</t>
  </si>
  <si>
    <t>Florida</t>
  </si>
  <si>
    <t>July</t>
  </si>
  <si>
    <t>Georgia</t>
  </si>
  <si>
    <t>August</t>
  </si>
  <si>
    <t>Hawaii</t>
  </si>
  <si>
    <t>September</t>
  </si>
  <si>
    <t>Idaho</t>
  </si>
  <si>
    <t>October</t>
  </si>
  <si>
    <t>Illinois</t>
  </si>
  <si>
    <t>November</t>
  </si>
  <si>
    <t>Indiana</t>
  </si>
  <si>
    <t>December</t>
  </si>
  <si>
    <t>Iowa</t>
  </si>
  <si>
    <t>Kansas</t>
  </si>
  <si>
    <t>Kentucky</t>
  </si>
  <si>
    <t>Louisiana</t>
  </si>
  <si>
    <t>Maine</t>
  </si>
  <si>
    <t>Maryland</t>
  </si>
  <si>
    <t>Massachusetts</t>
  </si>
  <si>
    <t>Michigan</t>
  </si>
  <si>
    <t>Minnesota</t>
  </si>
  <si>
    <t>Mississippi</t>
  </si>
  <si>
    <t>Missouri</t>
  </si>
  <si>
    <t>Montana</t>
  </si>
  <si>
    <t>Nebraska</t>
  </si>
  <si>
    <t>Nevada</t>
  </si>
  <si>
    <t>New Hampshire</t>
  </si>
  <si>
    <t>New Jersey</t>
  </si>
  <si>
    <t>New Mexico</t>
  </si>
  <si>
    <t>New York</t>
  </si>
  <si>
    <t>North Carolina</t>
  </si>
  <si>
    <t>North Dakota</t>
  </si>
  <si>
    <t>Ohio</t>
  </si>
  <si>
    <t>Oklahoma</t>
  </si>
  <si>
    <t>Oregon</t>
  </si>
  <si>
    <t>Pennsylvania</t>
  </si>
  <si>
    <t>Rhode Island</t>
  </si>
  <si>
    <t>South Carolina</t>
  </si>
  <si>
    <t>South Dakota</t>
  </si>
  <si>
    <t>Tennessee</t>
  </si>
  <si>
    <t>Texas</t>
  </si>
  <si>
    <t>Utah</t>
  </si>
  <si>
    <t>Vermont</t>
  </si>
  <si>
    <t>Virginia</t>
  </si>
  <si>
    <t>Washington</t>
  </si>
  <si>
    <t>West Virginia</t>
  </si>
  <si>
    <t>Wisconsin</t>
  </si>
  <si>
    <t>Wyoming</t>
  </si>
  <si>
    <t>Total AGID</t>
  </si>
  <si>
    <t>Total ELISA</t>
  </si>
  <si>
    <t xml:space="preserve">Total EIA Tests Conducted </t>
  </si>
  <si>
    <t>THANK YOU for protecting American Equine Health!</t>
  </si>
  <si>
    <r>
      <t xml:space="preserve">Instructions for completing the EIA Monthly Report Submission </t>
    </r>
    <r>
      <rPr>
        <b/>
        <sz val="16"/>
        <color theme="1"/>
        <rFont val="Calibri"/>
        <family val="2"/>
      </rPr>
      <t>v2 (created 08/2020)</t>
    </r>
  </si>
  <si>
    <t>x)</t>
  </si>
  <si>
    <t>Initial notes:</t>
  </si>
  <si>
    <t>Only the green sections may be clicked upon and edited. This allows the highest quality of data.</t>
  </si>
  <si>
    <t>Helpful prompt messages and field highlighting are provided as guidance for data entry.</t>
  </si>
  <si>
    <t>1)</t>
  </si>
  <si>
    <t>Save the file name in the following format:</t>
  </si>
  <si>
    <r>
      <t xml:space="preserve">LabCode#_ReportingMonth_ReportingYear_EIA_Report,        e.g. </t>
    </r>
    <r>
      <rPr>
        <b/>
        <sz val="14"/>
        <color theme="1"/>
        <rFont val="Calibri"/>
        <family val="2"/>
      </rPr>
      <t>123_December_2020_EIA_Report</t>
    </r>
  </si>
  <si>
    <r>
      <t xml:space="preserve">where </t>
    </r>
    <r>
      <rPr>
        <b/>
        <sz val="14"/>
        <color theme="1"/>
        <rFont val="Calibri"/>
        <family val="2"/>
      </rPr>
      <t>123</t>
    </r>
    <r>
      <rPr>
        <sz val="14"/>
        <color theme="1"/>
        <rFont val="Calibri"/>
        <family val="2"/>
      </rPr>
      <t xml:space="preserve"> is the </t>
    </r>
    <r>
      <rPr>
        <b/>
        <sz val="14"/>
        <color theme="1"/>
        <rFont val="Calibri"/>
        <family val="2"/>
      </rPr>
      <t>Lab Code</t>
    </r>
    <r>
      <rPr>
        <sz val="14"/>
        <color theme="1"/>
        <rFont val="Calibri"/>
        <family val="2"/>
      </rPr>
      <t xml:space="preserve">, </t>
    </r>
    <r>
      <rPr>
        <b/>
        <sz val="14"/>
        <color theme="1"/>
        <rFont val="Calibri"/>
        <family val="2"/>
      </rPr>
      <t>December</t>
    </r>
    <r>
      <rPr>
        <sz val="14"/>
        <color theme="1"/>
        <rFont val="Calibri"/>
        <family val="2"/>
      </rPr>
      <t xml:space="preserve"> is the </t>
    </r>
    <r>
      <rPr>
        <b/>
        <sz val="14"/>
        <color theme="1"/>
        <rFont val="Calibri"/>
        <family val="2"/>
      </rPr>
      <t>Reporting Month</t>
    </r>
    <r>
      <rPr>
        <sz val="14"/>
        <color theme="1"/>
        <rFont val="Calibri"/>
        <family val="2"/>
      </rPr>
      <t xml:space="preserve">, and </t>
    </r>
    <r>
      <rPr>
        <b/>
        <sz val="14"/>
        <color theme="1"/>
        <rFont val="Calibri"/>
        <family val="2"/>
      </rPr>
      <t xml:space="preserve">2020 </t>
    </r>
    <r>
      <rPr>
        <sz val="14"/>
        <color theme="1"/>
        <rFont val="Calibri"/>
        <family val="2"/>
      </rPr>
      <t xml:space="preserve">is the </t>
    </r>
    <r>
      <rPr>
        <b/>
        <sz val="14"/>
        <color theme="1"/>
        <rFont val="Calibri"/>
        <family val="2"/>
      </rPr>
      <t>Reporting Year</t>
    </r>
  </si>
  <si>
    <t xml:space="preserve">We recommend saving this initial file as a blank template, to expedite completing the form on future months </t>
  </si>
  <si>
    <t>2)</t>
  </si>
  <si>
    <t>Ensure that the following sections fields are correctly completed per the provided instructions:</t>
  </si>
  <si>
    <t>Section 1 of 2: Provide Lab and Date Information:</t>
  </si>
  <si>
    <t>Field name:</t>
  </si>
  <si>
    <t>Corresponding instructions:</t>
  </si>
  <si>
    <t>Select or Type your Lab's full Name as it appears on the list of NVSL EIA Approved Labs - double click the cell then start typing to access enhanced text auto-completion. Please take care - typos are not permissable.</t>
  </si>
  <si>
    <t>Type your NVSL Lab Code; should be 3 to 4 numbers. Leave blank if you have not been assigned one. NVSL Labs and Lab Codes:</t>
  </si>
  <si>
    <t>https://www.aphis.usda.gov/animal_health/lab_info_services/downloads/ApprovedLabs_EIA.pdf</t>
  </si>
  <si>
    <t>Type the email used to submit the report. Must be a valid email address, i.e JohnSnow@gmail.com</t>
  </si>
  <si>
    <t>Select the State where your lab is located using the dropdown list, then hit Enter on your keyboard</t>
  </si>
  <si>
    <t>Select the Reporting Month for this report using the dropdown list, then hit Enter on your keyboard</t>
  </si>
  <si>
    <t>Select the Reporting Year for this report using the dropdown list, then hit Enter on your keyboard</t>
  </si>
  <si>
    <t>Helpful prompt messages are provided as guidance for completing entries for the Lab and Date Information fields. These prompts are triggered based on field input, i.e with and without input:</t>
  </si>
  <si>
    <t>Veterinary Clinic of the Westeros Rockies</t>
  </si>
  <si>
    <t xml:space="preserve">             Input detected!</t>
  </si>
  <si>
    <t>Informative messages about cell centries will also hover by green cells when selected.</t>
  </si>
  <si>
    <t>Section 2 of 2: Provide Testing Results:</t>
  </si>
  <si>
    <t>Instructions:</t>
  </si>
  <si>
    <t>1) First determine the State(s) for which you have test results for the Reporting Month and Year of the current report. Determine "State" by the state in which the animal is located.</t>
  </si>
  <si>
    <t>2) Using the provided format, identify the Test Type and enter the number of Negative and Positive test results for the State(s) you have results for. You must use whole numbers, i.e 0, 1, 2, 3, 99 etc.</t>
  </si>
  <si>
    <t>i.e if I have AGID test results for the State of Alabama and they are 999 Negative and 1 Positive</t>
  </si>
  <si>
    <t>i.e if I have ELISA test results for the State of Alaska and they are 825 Negative and 5 Positive</t>
  </si>
  <si>
    <t>then my entered test results will look as such:</t>
  </si>
  <si>
    <t>The total number of tests per test type will be automatically calculated.</t>
  </si>
  <si>
    <t>The total number of tests for all test types will also be automatically calculated, i.e:</t>
  </si>
  <si>
    <t>3)</t>
  </si>
  <si>
    <t xml:space="preserve">Ensure that no data from your previous reports is present in the form. It is best to use a blank template rather than overwrite a previous report. </t>
  </si>
  <si>
    <t>Confirm that your entered information is accurate for all fields to meet regulatory compliance.</t>
  </si>
  <si>
    <t>4)</t>
  </si>
  <si>
    <t xml:space="preserve">Email the completed form as an Excel attachment to: </t>
  </si>
  <si>
    <t>equine.health@usda.gov</t>
  </si>
  <si>
    <t>Further Questions? Email us at the address above or call (301) 851-3558.</t>
  </si>
  <si>
    <t>5)</t>
  </si>
  <si>
    <t>Here is an example of a fully completed form:</t>
  </si>
  <si>
    <t>Complete all applicable green fields and sections to meet the EIA monthly summary reporting requirements in USDA-APHIS-Veterinary Services Guidance Document 15201.1. Start with entering Lab and Date information and then proceed to Testing Results. Helpful prompts are provided to guide data entry and information will hover by each green cell when selected. For additional help completing this form please see the included Form_Instructions sheet. THANK YOU for protecting American Equine Health!</t>
  </si>
  <si>
    <t>Equine Health Westeros of the Rockies</t>
  </si>
  <si>
    <t>Current time:</t>
  </si>
  <si>
    <t>List of NVSL EIA Lab and Lab Codes</t>
  </si>
  <si>
    <t>Today is:</t>
  </si>
  <si>
    <t>Sunday</t>
  </si>
  <si>
    <t>LabEmail@gmail.com</t>
  </si>
  <si>
    <t>Month:</t>
  </si>
  <si>
    <t>Year:</t>
  </si>
  <si>
    <t>2020</t>
  </si>
  <si>
    <t>Number of Tests Completed for this Reporting Month, Determine "State" by the state in which the animal is located.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</si>
</sst>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1"/>
      <color theme="1"/>
      <name val="Calibri"/>
      <family val="2"/>
      <scheme val="minor"/>
    </font>
    <font>
      <u/>
      <sz val="11"/>
      <color theme="10"/>
      <name val="Calibri"/>
      <family val="2"/>
      <scheme val="minor"/>
    </font>
    <font>
      <sz val="12"/>
      <color rgb="FF212529"/>
      <name val="Calibri"/>
      <family val="2"/>
    </font>
    <font>
      <sz val="11"/>
      <color theme="1"/>
      <name val="Calibri"/>
      <family val="2"/>
    </font>
    <font>
      <b/>
      <sz val="20"/>
      <color theme="1"/>
      <name val="Calibri"/>
      <family val="2"/>
    </font>
    <font>
      <b/>
      <sz val="16"/>
      <color theme="1"/>
      <name val="Calibri"/>
      <family val="2"/>
    </font>
    <font>
      <sz val="14"/>
      <color theme="1"/>
      <name val="Calibri"/>
      <family val="2"/>
    </font>
    <font>
      <b/>
      <sz val="14"/>
      <color theme="1"/>
      <name val="Calibri"/>
      <family val="2"/>
    </font>
    <font>
      <b/>
      <sz val="18"/>
      <color theme="1"/>
      <name val="Calibri"/>
      <family val="2"/>
    </font>
    <font>
      <u/>
      <sz val="18"/>
      <color theme="1"/>
      <name val="Calibri"/>
      <family val="2"/>
    </font>
    <font>
      <sz val="12"/>
      <color theme="1"/>
      <name val="Calibri"/>
      <family val="2"/>
    </font>
    <font>
      <sz val="16"/>
      <color theme="1"/>
      <name val="Calibri"/>
      <family val="2"/>
    </font>
    <font>
      <u/>
      <sz val="14"/>
      <color theme="10"/>
      <name val="Calibri"/>
      <family val="2"/>
    </font>
    <font>
      <sz val="16"/>
      <color rgb="FF0A0101"/>
      <name val="Calibri"/>
      <family val="2"/>
    </font>
    <font>
      <u/>
      <sz val="16"/>
      <color theme="1"/>
      <name val="Calibri"/>
      <family val="2"/>
    </font>
    <font>
      <b/>
      <sz val="11"/>
      <color theme="1"/>
      <name val="Calibri"/>
      <family val="2"/>
    </font>
    <font>
      <u/>
      <sz val="28"/>
      <color theme="10"/>
      <name val="Calibri"/>
      <family val="2"/>
    </font>
    <font>
      <sz val="18"/>
      <color theme="1"/>
      <name val="Calibri"/>
      <family val="2"/>
    </font>
    <font>
      <sz val="16"/>
      <color rgb="FF212529"/>
      <name val="Calibri"/>
      <family val="2"/>
    </font>
    <font>
      <sz val="14"/>
      <color rgb="FF0A0101"/>
      <name val="Calibri"/>
      <family val="2"/>
    </font>
    <font>
      <sz val="14"/>
      <color rgb="FF212529"/>
      <name val="Calibri"/>
      <family val="2"/>
    </font>
    <font>
      <sz val="14"/>
      <color rgb="FF222222"/>
      <name val="Calibri"/>
      <family val="2"/>
    </font>
    <font>
      <sz val="11"/>
      <color rgb="FFFF0000"/>
      <name val="Calibri"/>
      <family val="2"/>
    </font>
    <font>
      <sz val="12"/>
      <color rgb="FF222222"/>
      <name val="Calibri"/>
      <family val="2"/>
    </font>
    <font>
      <sz val="13"/>
      <color rgb="FF242729"/>
      <name val="Calibri"/>
      <family val="2"/>
    </font>
    <font>
      <sz val="13"/>
      <color theme="1"/>
      <name val="Calibri"/>
      <family val="2"/>
    </font>
    <font>
      <sz val="18"/>
      <color rgb="FFFBDE2D"/>
      <name val="Calibri"/>
      <family val="2"/>
    </font>
    <font>
      <b/>
      <sz val="13"/>
      <color theme="1"/>
      <name val="Calibri"/>
      <family val="2"/>
    </font>
    <font>
      <u/>
      <sz val="22"/>
      <color theme="1"/>
      <name val="Calibri"/>
      <family val="2"/>
    </font>
    <font>
      <sz val="22"/>
      <color theme="1"/>
      <name val="Calibri"/>
      <family val="2"/>
    </font>
  </fonts>
  <fills count="11">
    <fill>
      <patternFill patternType="none"/>
    </fill>
    <fill>
      <patternFill patternType="gray125"/>
    </fill>
    <fill>
      <patternFill patternType="solid">
        <fgColor theme="9" tint="0.59999389629810485"/>
        <bgColor indexed="64"/>
      </patternFill>
    </fill>
    <fill>
      <patternFill patternType="solid">
        <fgColor theme="0" tint="-4.9989318521683403E-2"/>
        <bgColor indexed="64"/>
      </patternFill>
    </fill>
    <fill>
      <patternFill patternType="solid">
        <fgColor theme="0"/>
        <bgColor indexed="64"/>
      </patternFill>
    </fill>
    <fill>
      <patternFill patternType="solid">
        <fgColor theme="9" tint="0.79998168889431442"/>
        <bgColor indexed="64"/>
      </patternFill>
    </fill>
    <fill>
      <patternFill patternType="solid">
        <fgColor theme="9" tint="0.59996337778862885"/>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rgb="FFFFEDFF"/>
        <bgColor indexed="64"/>
      </patternFill>
    </fill>
    <fill>
      <patternFill patternType="solid">
        <fgColor rgb="FFFDDEDE"/>
        <bgColor indexed="64"/>
      </patternFill>
    </fill>
  </fills>
  <borders count="86">
    <border>
      <left/>
      <right/>
      <top/>
      <bottom/>
      <diagonal/>
    </border>
    <border>
      <left style="dashed">
        <color indexed="64"/>
      </left>
      <right style="dashed">
        <color indexed="64"/>
      </right>
      <top style="thin">
        <color indexed="64"/>
      </top>
      <bottom style="dashed">
        <color indexed="64"/>
      </bottom>
      <diagonal/>
    </border>
    <border>
      <left style="dashed">
        <color indexed="64"/>
      </left>
      <right style="dashed">
        <color indexed="64"/>
      </right>
      <top style="dashed">
        <color indexed="64"/>
      </top>
      <bottom style="dashed">
        <color indexed="64"/>
      </bottom>
      <diagonal/>
    </border>
    <border>
      <left style="dashed">
        <color indexed="64"/>
      </left>
      <right style="dashed">
        <color indexed="64"/>
      </right>
      <top/>
      <bottom/>
      <diagonal/>
    </border>
    <border>
      <left style="dashed">
        <color indexed="64"/>
      </left>
      <right style="dashed">
        <color indexed="64"/>
      </right>
      <top/>
      <bottom style="dashed">
        <color indexed="64"/>
      </bottom>
      <diagonal/>
    </border>
    <border>
      <left style="dashed">
        <color theme="1"/>
      </left>
      <right style="dashed">
        <color theme="1"/>
      </right>
      <top style="dashed">
        <color theme="1"/>
      </top>
      <bottom style="dashed">
        <color theme="1"/>
      </bottom>
      <diagonal/>
    </border>
    <border>
      <left style="dashed">
        <color theme="1"/>
      </left>
      <right/>
      <top style="dashed">
        <color theme="1"/>
      </top>
      <bottom style="dashed">
        <color theme="1"/>
      </bottom>
      <diagonal/>
    </border>
    <border>
      <left style="medium">
        <color theme="1"/>
      </left>
      <right/>
      <top style="medium">
        <color theme="1"/>
      </top>
      <bottom/>
      <diagonal/>
    </border>
    <border>
      <left/>
      <right/>
      <top style="medium">
        <color theme="1"/>
      </top>
      <bottom/>
      <diagonal/>
    </border>
    <border>
      <left/>
      <right style="medium">
        <color theme="1"/>
      </right>
      <top style="medium">
        <color theme="1"/>
      </top>
      <bottom/>
      <diagonal/>
    </border>
    <border>
      <left style="medium">
        <color theme="1"/>
      </left>
      <right/>
      <top/>
      <bottom/>
      <diagonal/>
    </border>
    <border>
      <left/>
      <right style="medium">
        <color theme="1"/>
      </right>
      <top/>
      <bottom/>
      <diagonal/>
    </border>
    <border>
      <left style="medium">
        <color theme="1"/>
      </left>
      <right/>
      <top/>
      <bottom style="medium">
        <color theme="1"/>
      </bottom>
      <diagonal/>
    </border>
    <border>
      <left/>
      <right/>
      <top/>
      <bottom style="medium">
        <color theme="1"/>
      </bottom>
      <diagonal/>
    </border>
    <border>
      <left/>
      <right style="medium">
        <color theme="1"/>
      </right>
      <top/>
      <bottom style="medium">
        <color theme="1"/>
      </bottom>
      <diagonal/>
    </border>
    <border>
      <left style="dashed">
        <color indexed="64"/>
      </left>
      <right/>
      <top/>
      <bottom/>
      <diagonal/>
    </border>
    <border>
      <left/>
      <right style="dashed">
        <color theme="1"/>
      </right>
      <top/>
      <bottom/>
      <diagonal/>
    </border>
    <border>
      <left style="medium">
        <color theme="1"/>
      </left>
      <right style="medium">
        <color theme="1"/>
      </right>
      <top style="medium">
        <color theme="1"/>
      </top>
      <bottom style="medium">
        <color theme="1"/>
      </bottom>
      <diagonal/>
    </border>
    <border>
      <left/>
      <right style="dashed">
        <color theme="1"/>
      </right>
      <top style="dashed">
        <color theme="1"/>
      </top>
      <bottom/>
      <diagonal/>
    </border>
    <border>
      <left/>
      <right style="dashed">
        <color theme="1"/>
      </right>
      <top style="dashed">
        <color theme="1"/>
      </top>
      <bottom style="dashed">
        <color theme="1"/>
      </bottom>
      <diagonal/>
    </border>
    <border>
      <left style="dashed">
        <color theme="1"/>
      </left>
      <right/>
      <top/>
      <bottom/>
      <diagonal/>
    </border>
    <border>
      <left style="dashed">
        <color theme="1"/>
      </left>
      <right/>
      <top style="dashed">
        <color theme="1"/>
      </top>
      <bottom/>
      <diagonal/>
    </border>
    <border>
      <left/>
      <right/>
      <top style="dashed">
        <color theme="1"/>
      </top>
      <bottom/>
      <diagonal/>
    </border>
    <border>
      <left style="dashed">
        <color theme="1"/>
      </left>
      <right/>
      <top/>
      <bottom style="dashed">
        <color theme="1"/>
      </bottom>
      <diagonal/>
    </border>
    <border>
      <left style="dashed">
        <color indexed="64"/>
      </left>
      <right style="dashed">
        <color indexed="64"/>
      </right>
      <top style="dashed">
        <color indexed="64"/>
      </top>
      <bottom style="dashed">
        <color theme="1"/>
      </bottom>
      <diagonal/>
    </border>
    <border>
      <left style="dashed">
        <color indexed="64"/>
      </left>
      <right/>
      <top/>
      <bottom style="dashed">
        <color theme="1"/>
      </bottom>
      <diagonal/>
    </border>
    <border>
      <left/>
      <right style="dashed">
        <color theme="1"/>
      </right>
      <top/>
      <bottom style="dashed">
        <color theme="1"/>
      </bottom>
      <diagonal/>
    </border>
    <border>
      <left/>
      <right/>
      <top/>
      <bottom style="dashed">
        <color theme="1"/>
      </bottom>
      <diagonal/>
    </border>
    <border>
      <left/>
      <right/>
      <top style="dashed">
        <color theme="1"/>
      </top>
      <bottom style="dashed">
        <color theme="1"/>
      </bottom>
      <diagonal/>
    </border>
    <border>
      <left/>
      <right style="medium">
        <color indexed="64"/>
      </right>
      <top/>
      <bottom style="medium">
        <color indexed="64"/>
      </bottom>
      <diagonal/>
    </border>
    <border>
      <left style="medium">
        <color theme="1"/>
      </left>
      <right/>
      <top style="thin">
        <color indexed="64"/>
      </top>
      <bottom style="dashed">
        <color indexed="64"/>
      </bottom>
      <diagonal/>
    </border>
    <border>
      <left/>
      <right style="medium">
        <color theme="1"/>
      </right>
      <top style="thin">
        <color indexed="64"/>
      </top>
      <bottom style="dashed">
        <color indexed="64"/>
      </bottom>
      <diagonal/>
    </border>
    <border>
      <left style="medium">
        <color theme="1"/>
      </left>
      <right/>
      <top style="dashed">
        <color indexed="64"/>
      </top>
      <bottom style="dashed">
        <color indexed="64"/>
      </bottom>
      <diagonal/>
    </border>
    <border>
      <left style="dashed">
        <color indexed="64"/>
      </left>
      <right style="dashed">
        <color indexed="64"/>
      </right>
      <top/>
      <bottom style="medium">
        <color theme="1"/>
      </bottom>
      <diagonal/>
    </border>
    <border>
      <left style="dashed">
        <color indexed="64"/>
      </left>
      <right style="medium">
        <color theme="1"/>
      </right>
      <top style="thin">
        <color indexed="64"/>
      </top>
      <bottom style="medium">
        <color theme="1"/>
      </bottom>
      <diagonal/>
    </border>
    <border>
      <left style="medium">
        <color theme="1"/>
      </left>
      <right style="dashed">
        <color indexed="64"/>
      </right>
      <top style="thin">
        <color indexed="64"/>
      </top>
      <bottom style="dashed">
        <color indexed="64"/>
      </bottom>
      <diagonal/>
    </border>
    <border>
      <left style="medium">
        <color theme="1"/>
      </left>
      <right style="dashed">
        <color indexed="64"/>
      </right>
      <top style="dashed">
        <color indexed="64"/>
      </top>
      <bottom style="dashed">
        <color indexed="64"/>
      </bottom>
      <diagonal/>
    </border>
    <border>
      <left style="medium">
        <color theme="1"/>
      </left>
      <right style="dashed">
        <color indexed="64"/>
      </right>
      <top/>
      <bottom style="medium">
        <color theme="1"/>
      </bottom>
      <diagonal/>
    </border>
    <border>
      <left/>
      <right style="medium">
        <color theme="1"/>
      </right>
      <top style="medium">
        <color theme="1"/>
      </top>
      <bottom style="medium">
        <color theme="1"/>
      </bottom>
      <diagonal/>
    </border>
    <border>
      <left style="medium">
        <color theme="1"/>
      </left>
      <right style="medium">
        <color theme="1"/>
      </right>
      <top/>
      <bottom style="dashed">
        <color theme="1"/>
      </bottom>
      <diagonal/>
    </border>
    <border>
      <left style="dashed">
        <color theme="1"/>
      </left>
      <right style="medium">
        <color theme="1"/>
      </right>
      <top/>
      <bottom style="dashed">
        <color theme="1"/>
      </bottom>
      <diagonal/>
    </border>
    <border>
      <left style="medium">
        <color theme="1"/>
      </left>
      <right/>
      <top style="dashed">
        <color theme="1"/>
      </top>
      <bottom style="dashed">
        <color theme="1"/>
      </bottom>
      <diagonal/>
    </border>
    <border>
      <left/>
      <right style="medium">
        <color theme="1"/>
      </right>
      <top style="dashed">
        <color theme="1"/>
      </top>
      <bottom style="dashed">
        <color theme="1"/>
      </bottom>
      <diagonal/>
    </border>
    <border>
      <left/>
      <right style="thin">
        <color auto="1"/>
      </right>
      <top style="dashed">
        <color theme="1"/>
      </top>
      <bottom style="dashed">
        <color theme="1"/>
      </bottom>
      <diagonal/>
    </border>
    <border>
      <left style="dotted">
        <color theme="1"/>
      </left>
      <right style="dotted">
        <color theme="1"/>
      </right>
      <top style="dotted">
        <color theme="1"/>
      </top>
      <bottom style="dotted">
        <color theme="1"/>
      </bottom>
      <diagonal/>
    </border>
    <border>
      <left style="dotted">
        <color theme="1"/>
      </left>
      <right/>
      <top style="dotted">
        <color theme="1"/>
      </top>
      <bottom/>
      <diagonal/>
    </border>
    <border>
      <left/>
      <right/>
      <top style="dotted">
        <color theme="1"/>
      </top>
      <bottom/>
      <diagonal/>
    </border>
    <border>
      <left/>
      <right style="dotted">
        <color theme="1"/>
      </right>
      <top style="dotted">
        <color theme="1"/>
      </top>
      <bottom/>
      <diagonal/>
    </border>
    <border>
      <left style="dotted">
        <color theme="1"/>
      </left>
      <right/>
      <top/>
      <bottom/>
      <diagonal/>
    </border>
    <border>
      <left/>
      <right style="dotted">
        <color theme="1"/>
      </right>
      <top/>
      <bottom/>
      <diagonal/>
    </border>
    <border>
      <left style="dotted">
        <color theme="1"/>
      </left>
      <right/>
      <top/>
      <bottom style="dotted">
        <color theme="1"/>
      </bottom>
      <diagonal/>
    </border>
    <border>
      <left/>
      <right/>
      <top/>
      <bottom style="dotted">
        <color theme="1"/>
      </bottom>
      <diagonal/>
    </border>
    <border>
      <left/>
      <right style="dotted">
        <color theme="1"/>
      </right>
      <top/>
      <bottom style="dotted">
        <color theme="1"/>
      </bottom>
      <diagonal/>
    </border>
    <border>
      <left style="medium">
        <color theme="1"/>
      </left>
      <right/>
      <top style="dotted">
        <color theme="1"/>
      </top>
      <bottom style="dashed">
        <color theme="1"/>
      </bottom>
      <diagonal/>
    </border>
    <border>
      <left/>
      <right/>
      <top style="dotted">
        <color theme="1"/>
      </top>
      <bottom style="dashed">
        <color theme="1"/>
      </bottom>
      <diagonal/>
    </border>
    <border>
      <left/>
      <right style="dotted">
        <color theme="1"/>
      </right>
      <top style="dotted">
        <color theme="1"/>
      </top>
      <bottom style="dashed">
        <color theme="1"/>
      </bottom>
      <diagonal/>
    </border>
    <border>
      <left style="medium">
        <color theme="1"/>
      </left>
      <right/>
      <top style="thin">
        <color indexed="64"/>
      </top>
      <bottom style="dotted">
        <color theme="1"/>
      </bottom>
      <diagonal/>
    </border>
    <border>
      <left style="dashed">
        <color indexed="64"/>
      </left>
      <right style="dashed">
        <color indexed="64"/>
      </right>
      <top style="thin">
        <color indexed="64"/>
      </top>
      <bottom style="dotted">
        <color theme="1"/>
      </bottom>
      <diagonal/>
    </border>
    <border>
      <left/>
      <right style="dotted">
        <color theme="1"/>
      </right>
      <top style="thin">
        <color indexed="64"/>
      </top>
      <bottom style="dotted">
        <color theme="1"/>
      </bottom>
      <diagonal/>
    </border>
    <border>
      <left/>
      <right style="thin">
        <color auto="1"/>
      </right>
      <top style="dotted">
        <color theme="1"/>
      </top>
      <bottom style="dashed">
        <color theme="1"/>
      </bottom>
      <diagonal/>
    </border>
    <border>
      <left/>
      <right style="dotted">
        <color theme="1"/>
      </right>
      <top style="thin">
        <color indexed="64"/>
      </top>
      <bottom style="dashed">
        <color indexed="64"/>
      </bottom>
      <diagonal/>
    </border>
    <border>
      <left style="medium">
        <color theme="1"/>
      </left>
      <right style="dashed">
        <color indexed="64"/>
      </right>
      <top style="dashed">
        <color indexed="64"/>
      </top>
      <bottom style="dotted">
        <color theme="1"/>
      </bottom>
      <diagonal/>
    </border>
    <border>
      <left style="dashed">
        <color indexed="64"/>
      </left>
      <right style="dashed">
        <color indexed="64"/>
      </right>
      <top style="dashed">
        <color indexed="64"/>
      </top>
      <bottom style="dotted">
        <color theme="1"/>
      </bottom>
      <diagonal/>
    </border>
    <border>
      <left style="dotted">
        <color theme="1"/>
      </left>
      <right/>
      <top style="dashed">
        <color theme="1"/>
      </top>
      <bottom/>
      <diagonal/>
    </border>
    <border>
      <left/>
      <right style="dotted">
        <color theme="1"/>
      </right>
      <top style="dashed">
        <color theme="1"/>
      </top>
      <bottom/>
      <diagonal/>
    </border>
    <border>
      <left/>
      <right style="dotted">
        <color theme="1"/>
      </right>
      <top/>
      <bottom style="dashed">
        <color theme="1"/>
      </bottom>
      <diagonal/>
    </border>
    <border>
      <left style="dashed">
        <color indexed="64"/>
      </left>
      <right/>
      <top/>
      <bottom style="dotted">
        <color theme="1"/>
      </bottom>
      <diagonal/>
    </border>
    <border>
      <left/>
      <right style="dashed">
        <color theme="1"/>
      </right>
      <top/>
      <bottom style="dotted">
        <color theme="1"/>
      </bottom>
      <diagonal/>
    </border>
    <border>
      <left style="dashed">
        <color theme="1"/>
      </left>
      <right style="dashed">
        <color theme="1"/>
      </right>
      <top style="dashed">
        <color theme="1"/>
      </top>
      <bottom style="dotted">
        <color theme="1"/>
      </bottom>
      <diagonal/>
    </border>
    <border>
      <left style="medium">
        <color theme="1"/>
      </left>
      <right style="dotted">
        <color theme="1"/>
      </right>
      <top/>
      <bottom/>
      <diagonal/>
    </border>
    <border>
      <left style="medium">
        <color theme="1"/>
      </left>
      <right style="dashed">
        <color indexed="64"/>
      </right>
      <top/>
      <bottom/>
      <diagonal/>
    </border>
    <border>
      <left style="medium">
        <color theme="1"/>
      </left>
      <right style="medium">
        <color theme="1"/>
      </right>
      <top/>
      <bottom style="dotted">
        <color theme="1"/>
      </bottom>
      <diagonal/>
    </border>
    <border>
      <left style="dotted">
        <color theme="1"/>
      </left>
      <right style="dotted">
        <color theme="1"/>
      </right>
      <top style="dotted">
        <color theme="1"/>
      </top>
      <bottom/>
      <diagonal/>
    </border>
    <border>
      <left style="dotted">
        <color theme="1"/>
      </left>
      <right style="dotted">
        <color theme="1"/>
      </right>
      <top/>
      <bottom style="dotted">
        <color theme="1"/>
      </bottom>
      <diagonal/>
    </border>
    <border>
      <left style="hair">
        <color theme="1"/>
      </left>
      <right style="hair">
        <color theme="1"/>
      </right>
      <top style="hair">
        <color theme="1"/>
      </top>
      <bottom style="hair">
        <color theme="1"/>
      </bottom>
      <diagonal/>
    </border>
    <border>
      <left style="dotted">
        <color theme="1"/>
      </left>
      <right/>
      <top style="dotted">
        <color theme="1"/>
      </top>
      <bottom style="dotted">
        <color theme="1"/>
      </bottom>
      <diagonal/>
    </border>
    <border>
      <left/>
      <right style="dotted">
        <color theme="1"/>
      </right>
      <top style="dotted">
        <color theme="1"/>
      </top>
      <bottom style="dotted">
        <color theme="1"/>
      </bottom>
      <diagonal/>
    </border>
    <border>
      <left/>
      <right/>
      <top style="dotted">
        <color theme="1"/>
      </top>
      <bottom style="dotted">
        <color theme="1"/>
      </bottom>
      <diagonal/>
    </border>
    <border>
      <left/>
      <right/>
      <top style="dotted">
        <color indexed="64"/>
      </top>
      <bottom/>
      <diagonal/>
    </border>
    <border>
      <left style="dotted">
        <color indexed="64"/>
      </left>
      <right style="dotted">
        <color indexed="64"/>
      </right>
      <top style="dotted">
        <color indexed="64"/>
      </top>
      <bottom style="dotted">
        <color indexed="64"/>
      </bottom>
      <diagonal/>
    </border>
    <border>
      <left/>
      <right style="dotted">
        <color theme="1"/>
      </right>
      <top style="dotted">
        <color indexed="64"/>
      </top>
      <bottom style="dotted">
        <color indexed="64"/>
      </bottom>
      <diagonal/>
    </border>
    <border>
      <left style="dotted">
        <color theme="1"/>
      </left>
      <right style="dotted">
        <color theme="1"/>
      </right>
      <top style="dotted">
        <color indexed="64"/>
      </top>
      <bottom style="dotted">
        <color indexed="64"/>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
      <left style="dotted">
        <color indexed="64"/>
      </left>
      <right style="dotted">
        <color theme="1"/>
      </right>
      <top style="dotted">
        <color indexed="64"/>
      </top>
      <bottom style="dotted">
        <color indexed="64"/>
      </bottom>
      <diagonal/>
    </border>
    <border>
      <left style="dotted">
        <color theme="1"/>
      </left>
      <right style="hair">
        <color theme="1"/>
      </right>
      <top style="dotted">
        <color indexed="64"/>
      </top>
      <bottom style="dotted">
        <color indexed="64"/>
      </bottom>
      <diagonal/>
    </border>
  </borders>
  <cellStyleXfs count="2">
    <xf numFmtId="0" fontId="0" fillId="0" borderId="0"/>
    <xf numFmtId="0" fontId="1" fillId="0" borderId="0" applyNumberFormat="0" applyFill="0" applyBorder="0" applyAlignment="0" applyProtection="0"/>
  </cellStyleXfs>
  <cellXfs count="270">
    <xf numFmtId="0" fontId="0" fillId="0" borderId="0" xfId="0"/>
    <xf numFmtId="22" fontId="2" fillId="4" borderId="0" xfId="0" applyNumberFormat="1" applyFont="1" applyFill="1"/>
    <xf numFmtId="0" fontId="3" fillId="4" borderId="45" xfId="0" applyFont="1" applyFill="1" applyBorder="1" applyProtection="1"/>
    <xf numFmtId="0" fontId="4" fillId="4" borderId="44" xfId="0" applyFont="1" applyFill="1" applyBorder="1" applyProtection="1"/>
    <xf numFmtId="0" fontId="3" fillId="4" borderId="44" xfId="0" applyFont="1" applyFill="1" applyBorder="1" applyProtection="1"/>
    <xf numFmtId="0" fontId="3" fillId="4" borderId="46" xfId="0" applyFont="1" applyFill="1" applyBorder="1" applyProtection="1"/>
    <xf numFmtId="0" fontId="3" fillId="4" borderId="47" xfId="0" applyFont="1" applyFill="1" applyBorder="1" applyProtection="1"/>
    <xf numFmtId="0" fontId="3" fillId="0" borderId="0" xfId="0" applyFont="1" applyProtection="1"/>
    <xf numFmtId="0" fontId="6" fillId="4" borderId="48" xfId="0" applyFont="1" applyFill="1" applyBorder="1" applyProtection="1"/>
    <xf numFmtId="0" fontId="6" fillId="4" borderId="0" xfId="0" applyFont="1" applyFill="1" applyBorder="1" applyProtection="1"/>
    <xf numFmtId="0" fontId="6" fillId="4" borderId="49" xfId="0" applyFont="1" applyFill="1" applyBorder="1" applyProtection="1"/>
    <xf numFmtId="0" fontId="6" fillId="0" borderId="0" xfId="0" applyFont="1" applyProtection="1"/>
    <xf numFmtId="0" fontId="3" fillId="4" borderId="48" xfId="0" applyFont="1" applyFill="1" applyBorder="1" applyProtection="1"/>
    <xf numFmtId="0" fontId="3" fillId="4" borderId="0" xfId="0" applyFont="1" applyFill="1" applyBorder="1" applyProtection="1"/>
    <xf numFmtId="0" fontId="3" fillId="4" borderId="49" xfId="0" applyFont="1" applyFill="1" applyBorder="1" applyProtection="1"/>
    <xf numFmtId="0" fontId="8" fillId="4" borderId="44" xfId="0" applyFont="1" applyFill="1" applyBorder="1" applyAlignment="1" applyProtection="1">
      <alignment horizontal="right"/>
    </xf>
    <xf numFmtId="0" fontId="9" fillId="4" borderId="44" xfId="0" applyFont="1" applyFill="1" applyBorder="1" applyProtection="1"/>
    <xf numFmtId="0" fontId="5" fillId="4" borderId="0" xfId="0" applyFont="1" applyFill="1" applyBorder="1" applyProtection="1"/>
    <xf numFmtId="0" fontId="6" fillId="4" borderId="44" xfId="0" applyFont="1" applyFill="1" applyBorder="1" applyProtection="1"/>
    <xf numFmtId="0" fontId="7" fillId="4" borderId="48" xfId="0" applyFont="1" applyFill="1" applyBorder="1" applyAlignment="1" applyProtection="1">
      <alignment horizontal="right"/>
    </xf>
    <xf numFmtId="0" fontId="10" fillId="4" borderId="0" xfId="0" applyFont="1" applyFill="1" applyBorder="1" applyProtection="1"/>
    <xf numFmtId="0" fontId="10" fillId="4" borderId="44" xfId="0" applyFont="1" applyFill="1" applyBorder="1" applyProtection="1"/>
    <xf numFmtId="0" fontId="5" fillId="4" borderId="48" xfId="0" applyFont="1" applyFill="1" applyBorder="1" applyAlignment="1" applyProtection="1">
      <alignment horizontal="right"/>
    </xf>
    <xf numFmtId="0" fontId="11" fillId="4" borderId="44" xfId="0" applyFont="1" applyFill="1" applyBorder="1" applyProtection="1"/>
    <xf numFmtId="0" fontId="6" fillId="4" borderId="72" xfId="0" applyFont="1" applyFill="1" applyBorder="1" applyProtection="1"/>
    <xf numFmtId="0" fontId="12" fillId="4" borderId="44" xfId="1" applyFont="1" applyFill="1" applyBorder="1" applyProtection="1"/>
    <xf numFmtId="0" fontId="12" fillId="4" borderId="44" xfId="1" applyFont="1" applyFill="1" applyBorder="1" applyAlignment="1" applyProtection="1">
      <alignment vertical="center"/>
    </xf>
    <xf numFmtId="0" fontId="6" fillId="4" borderId="44" xfId="1" applyFont="1" applyFill="1" applyBorder="1" applyProtection="1"/>
    <xf numFmtId="0" fontId="12" fillId="0" borderId="44" xfId="1" applyFont="1" applyBorder="1" applyAlignment="1" applyProtection="1">
      <protection locked="0"/>
    </xf>
    <xf numFmtId="0" fontId="7" fillId="4" borderId="0" xfId="0" applyFont="1" applyFill="1" applyBorder="1" applyProtection="1"/>
    <xf numFmtId="0" fontId="11" fillId="0" borderId="44" xfId="0" applyFont="1" applyBorder="1" applyProtection="1"/>
    <xf numFmtId="0" fontId="13" fillId="8" borderId="19" xfId="0" applyFont="1" applyFill="1" applyBorder="1" applyAlignment="1" applyProtection="1">
      <alignment horizontal="left"/>
    </xf>
    <xf numFmtId="0" fontId="11" fillId="4" borderId="0" xfId="0" applyFont="1" applyFill="1" applyBorder="1" applyProtection="1"/>
    <xf numFmtId="0" fontId="13" fillId="7" borderId="19" xfId="0" applyFont="1" applyFill="1" applyBorder="1" applyAlignment="1" applyProtection="1">
      <alignment horizontal="left"/>
    </xf>
    <xf numFmtId="0" fontId="11" fillId="0" borderId="0" xfId="0" applyFont="1" applyBorder="1" applyAlignment="1" applyProtection="1">
      <alignment horizontal="left"/>
    </xf>
    <xf numFmtId="0" fontId="7" fillId="4" borderId="45" xfId="0" applyFont="1" applyFill="1" applyBorder="1" applyAlignment="1" applyProtection="1">
      <alignment horizontal="right"/>
    </xf>
    <xf numFmtId="0" fontId="5" fillId="3" borderId="53" xfId="0" applyFont="1" applyFill="1" applyBorder="1" applyAlignment="1" applyProtection="1">
      <alignment horizontal="centerContinuous"/>
    </xf>
    <xf numFmtId="0" fontId="11" fillId="3" borderId="54" xfId="0" applyFont="1" applyFill="1" applyBorder="1" applyAlignment="1" applyProtection="1">
      <alignment horizontal="centerContinuous"/>
    </xf>
    <xf numFmtId="0" fontId="11" fillId="3" borderId="55" xfId="0" applyFont="1" applyFill="1" applyBorder="1" applyAlignment="1" applyProtection="1">
      <alignment horizontal="centerContinuous"/>
    </xf>
    <xf numFmtId="0" fontId="6" fillId="4" borderId="45" xfId="0" applyFont="1" applyFill="1" applyBorder="1" applyAlignment="1" applyProtection="1"/>
    <xf numFmtId="0" fontId="11" fillId="3" borderId="59" xfId="0" applyFont="1" applyFill="1" applyBorder="1" applyAlignment="1" applyProtection="1">
      <alignment horizontal="centerContinuous"/>
    </xf>
    <xf numFmtId="0" fontId="5" fillId="0" borderId="10" xfId="0" applyFont="1" applyBorder="1" applyAlignment="1" applyProtection="1">
      <alignment horizontal="center"/>
    </xf>
    <xf numFmtId="0" fontId="5" fillId="0" borderId="0" xfId="0" applyFont="1" applyBorder="1" applyAlignment="1" applyProtection="1">
      <alignment horizontal="center"/>
    </xf>
    <xf numFmtId="0" fontId="5" fillId="0" borderId="49" xfId="0" applyFont="1" applyBorder="1" applyAlignment="1" applyProtection="1">
      <alignment horizontal="center"/>
    </xf>
    <xf numFmtId="0" fontId="7" fillId="4" borderId="48" xfId="0" applyFont="1" applyFill="1" applyBorder="1" applyAlignment="1" applyProtection="1">
      <alignment horizontal="center"/>
    </xf>
    <xf numFmtId="0" fontId="6" fillId="0" borderId="50" xfId="0" applyFont="1" applyBorder="1" applyAlignment="1" applyProtection="1">
      <alignment horizontal="right"/>
    </xf>
    <xf numFmtId="0" fontId="10" fillId="2" borderId="56" xfId="0" applyFont="1" applyFill="1" applyBorder="1" applyProtection="1"/>
    <xf numFmtId="0" fontId="10" fillId="5" borderId="57" xfId="0" applyFont="1" applyFill="1" applyBorder="1" applyProtection="1"/>
    <xf numFmtId="0" fontId="6" fillId="7" borderId="58" xfId="0" applyFont="1" applyFill="1" applyBorder="1" applyProtection="1"/>
    <xf numFmtId="0" fontId="3" fillId="0" borderId="0" xfId="0" applyFont="1" applyBorder="1" applyProtection="1"/>
    <xf numFmtId="0" fontId="6" fillId="0" borderId="48" xfId="0" applyFont="1" applyBorder="1" applyAlignment="1" applyProtection="1">
      <alignment horizontal="right"/>
    </xf>
    <xf numFmtId="0" fontId="10" fillId="2" borderId="35" xfId="0" applyFont="1" applyFill="1" applyBorder="1" applyProtection="1"/>
    <xf numFmtId="0" fontId="10" fillId="5" borderId="1" xfId="0" applyFont="1" applyFill="1" applyBorder="1" applyProtection="1"/>
    <xf numFmtId="0" fontId="6" fillId="4" borderId="60" xfId="0" applyFont="1" applyFill="1" applyBorder="1" applyProtection="1"/>
    <xf numFmtId="0" fontId="6" fillId="4" borderId="0" xfId="0" applyFont="1" applyFill="1" applyBorder="1" applyAlignment="1" applyProtection="1">
      <alignment horizontal="right"/>
    </xf>
    <xf numFmtId="0" fontId="3" fillId="2" borderId="61" xfId="0" applyFont="1" applyFill="1" applyBorder="1" applyProtection="1"/>
    <xf numFmtId="0" fontId="3" fillId="5" borderId="62" xfId="0" applyFont="1" applyFill="1" applyBorder="1" applyProtection="1"/>
    <xf numFmtId="0" fontId="6" fillId="4" borderId="0" xfId="0" applyFont="1" applyFill="1" applyBorder="1" applyAlignment="1" applyProtection="1">
      <alignment horizontal="left"/>
    </xf>
    <xf numFmtId="0" fontId="11" fillId="10" borderId="17" xfId="0" applyFont="1" applyFill="1" applyBorder="1" applyAlignment="1" applyProtection="1">
      <alignment horizontal="center"/>
    </xf>
    <xf numFmtId="0" fontId="14" fillId="4" borderId="0" xfId="0" applyFont="1" applyFill="1" applyBorder="1" applyProtection="1"/>
    <xf numFmtId="0" fontId="15" fillId="4" borderId="0" xfId="0" applyFont="1" applyFill="1" applyBorder="1" applyAlignment="1" applyProtection="1">
      <alignment horizontal="right"/>
    </xf>
    <xf numFmtId="0" fontId="16" fillId="4" borderId="0" xfId="1" applyFont="1" applyFill="1" applyBorder="1" applyProtection="1"/>
    <xf numFmtId="0" fontId="15" fillId="4" borderId="48" xfId="0" applyFont="1" applyFill="1" applyBorder="1" applyAlignment="1" applyProtection="1">
      <alignment horizontal="right"/>
    </xf>
    <xf numFmtId="0" fontId="4" fillId="4" borderId="21" xfId="0" applyFont="1" applyFill="1" applyBorder="1" applyProtection="1"/>
    <xf numFmtId="0" fontId="3" fillId="4" borderId="22" xfId="0" applyFont="1" applyFill="1" applyBorder="1" applyProtection="1"/>
    <xf numFmtId="0" fontId="7" fillId="4" borderId="22" xfId="0" applyFont="1" applyFill="1" applyBorder="1" applyProtection="1"/>
    <xf numFmtId="14" fontId="18" fillId="4" borderId="22" xfId="0" applyNumberFormat="1" applyFont="1" applyFill="1" applyBorder="1" applyProtection="1"/>
    <xf numFmtId="0" fontId="10" fillId="4" borderId="22" xfId="0" applyFont="1" applyFill="1" applyBorder="1" applyProtection="1"/>
    <xf numFmtId="0" fontId="10" fillId="4" borderId="18" xfId="0" applyFont="1" applyFill="1" applyBorder="1" applyProtection="1"/>
    <xf numFmtId="0" fontId="10" fillId="4" borderId="16" xfId="0" applyFont="1" applyFill="1" applyBorder="1" applyProtection="1"/>
    <xf numFmtId="0" fontId="5" fillId="4" borderId="45" xfId="0" applyFont="1" applyFill="1" applyBorder="1" applyAlignment="1" applyProtection="1"/>
    <xf numFmtId="0" fontId="3" fillId="4" borderId="46" xfId="0" applyFont="1" applyFill="1" applyBorder="1" applyAlignment="1" applyProtection="1"/>
    <xf numFmtId="0" fontId="6" fillId="4" borderId="46" xfId="0" applyFont="1" applyFill="1" applyBorder="1" applyAlignment="1" applyProtection="1">
      <alignment horizontal="left"/>
    </xf>
    <xf numFmtId="0" fontId="6" fillId="4" borderId="46" xfId="0" applyFont="1" applyFill="1" applyBorder="1" applyAlignment="1" applyProtection="1"/>
    <xf numFmtId="0" fontId="10" fillId="4" borderId="47" xfId="0" applyFont="1" applyFill="1" applyBorder="1" applyAlignment="1" applyProtection="1"/>
    <xf numFmtId="0" fontId="10" fillId="4" borderId="16" xfId="0" applyFont="1" applyFill="1" applyBorder="1" applyAlignment="1" applyProtection="1"/>
    <xf numFmtId="0" fontId="6" fillId="0" borderId="63" xfId="0" applyFont="1" applyBorder="1" applyProtection="1"/>
    <xf numFmtId="0" fontId="19" fillId="7" borderId="5" xfId="0" applyFont="1" applyFill="1" applyBorder="1" applyAlignment="1" applyProtection="1">
      <alignment horizontal="left"/>
    </xf>
    <xf numFmtId="0" fontId="6" fillId="4" borderId="21" xfId="0" applyFont="1" applyFill="1" applyBorder="1" applyProtection="1"/>
    <xf numFmtId="22" fontId="20" fillId="4" borderId="64" xfId="0" applyNumberFormat="1" applyFont="1" applyFill="1" applyBorder="1" applyAlignment="1" applyProtection="1">
      <alignment horizontal="center"/>
    </xf>
    <xf numFmtId="0" fontId="6" fillId="4" borderId="16" xfId="0" applyFont="1" applyFill="1" applyBorder="1" applyProtection="1"/>
    <xf numFmtId="0" fontId="6" fillId="0" borderId="48" xfId="0" applyFont="1" applyBorder="1" applyProtection="1"/>
    <xf numFmtId="0" fontId="6" fillId="5" borderId="3" xfId="0" applyFont="1" applyFill="1" applyBorder="1" applyAlignment="1" applyProtection="1">
      <alignment horizontal="left"/>
    </xf>
    <xf numFmtId="0" fontId="6" fillId="7" borderId="5" xfId="1" applyFont="1" applyFill="1" applyBorder="1" applyAlignment="1" applyProtection="1">
      <alignment horizontal="left" vertical="center"/>
    </xf>
    <xf numFmtId="0" fontId="6" fillId="4" borderId="20" xfId="0" applyFont="1" applyFill="1" applyBorder="1" applyProtection="1"/>
    <xf numFmtId="0" fontId="21" fillId="4" borderId="49" xfId="0" applyFont="1" applyFill="1" applyBorder="1" applyAlignment="1" applyProtection="1">
      <alignment horizontal="center"/>
    </xf>
    <xf numFmtId="0" fontId="12" fillId="4" borderId="0" xfId="1" applyFont="1" applyFill="1" applyBorder="1" applyAlignment="1" applyProtection="1">
      <alignment vertical="center"/>
    </xf>
    <xf numFmtId="0" fontId="6" fillId="5" borderId="4" xfId="0" applyFont="1" applyFill="1" applyBorder="1" applyAlignment="1" applyProtection="1">
      <alignment horizontal="left"/>
    </xf>
    <xf numFmtId="0" fontId="21" fillId="4" borderId="49" xfId="0" applyNumberFormat="1" applyFont="1" applyFill="1" applyBorder="1" applyAlignment="1" applyProtection="1">
      <alignment horizontal="center"/>
    </xf>
    <xf numFmtId="0" fontId="6" fillId="6" borderId="2" xfId="0" applyFont="1" applyFill="1" applyBorder="1" applyAlignment="1" applyProtection="1">
      <alignment horizontal="left"/>
    </xf>
    <xf numFmtId="0" fontId="6" fillId="4" borderId="23" xfId="0" applyFont="1" applyFill="1" applyBorder="1" applyProtection="1"/>
    <xf numFmtId="0" fontId="3" fillId="4" borderId="65" xfId="0" applyFont="1" applyFill="1" applyBorder="1" applyProtection="1"/>
    <xf numFmtId="0" fontId="6" fillId="0" borderId="50" xfId="0" applyFont="1" applyBorder="1" applyProtection="1"/>
    <xf numFmtId="0" fontId="6" fillId="5" borderId="62" xfId="0" applyNumberFormat="1" applyFont="1" applyFill="1" applyBorder="1" applyAlignment="1" applyProtection="1">
      <alignment horizontal="left"/>
    </xf>
    <xf numFmtId="0" fontId="6" fillId="7" borderId="68" xfId="1" applyFont="1" applyFill="1" applyBorder="1" applyAlignment="1" applyProtection="1">
      <alignment horizontal="left" vertical="center"/>
    </xf>
    <xf numFmtId="0" fontId="3" fillId="4" borderId="51" xfId="0" applyFont="1" applyFill="1" applyBorder="1" applyProtection="1"/>
    <xf numFmtId="0" fontId="3" fillId="4" borderId="52" xfId="0" applyFont="1" applyFill="1" applyBorder="1" applyProtection="1"/>
    <xf numFmtId="0" fontId="3" fillId="4" borderId="16" xfId="0" applyFont="1" applyFill="1" applyBorder="1" applyProtection="1"/>
    <xf numFmtId="0" fontId="8" fillId="4" borderId="20" xfId="0" applyFont="1" applyFill="1" applyBorder="1" applyAlignment="1" applyProtection="1"/>
    <xf numFmtId="0" fontId="3" fillId="4" borderId="0" xfId="0" applyFont="1" applyFill="1" applyBorder="1" applyAlignment="1" applyProtection="1"/>
    <xf numFmtId="0" fontId="10" fillId="4" borderId="0" xfId="0" applyFont="1" applyFill="1" applyBorder="1" applyAlignment="1" applyProtection="1">
      <alignment horizontal="center"/>
    </xf>
    <xf numFmtId="0" fontId="3" fillId="4" borderId="16" xfId="0" applyFont="1" applyFill="1" applyBorder="1" applyAlignment="1" applyProtection="1"/>
    <xf numFmtId="0" fontId="10" fillId="0" borderId="0" xfId="0" applyFont="1" applyBorder="1" applyAlignment="1" applyProtection="1">
      <alignment horizontal="centerContinuous"/>
    </xf>
    <xf numFmtId="0" fontId="3" fillId="0" borderId="0" xfId="0" applyFont="1" applyBorder="1" applyAlignment="1" applyProtection="1">
      <alignment horizontal="centerContinuous"/>
    </xf>
    <xf numFmtId="0" fontId="3" fillId="0" borderId="0" xfId="0" applyFont="1" applyFill="1" applyBorder="1" applyAlignment="1" applyProtection="1">
      <alignment horizontal="centerContinuous"/>
    </xf>
    <xf numFmtId="0" fontId="7" fillId="4" borderId="21" xfId="0" applyFont="1" applyFill="1" applyBorder="1" applyAlignment="1" applyProtection="1">
      <alignment horizontal="right"/>
    </xf>
    <xf numFmtId="0" fontId="5" fillId="3" borderId="41" xfId="0" applyFont="1" applyFill="1" applyBorder="1" applyAlignment="1" applyProtection="1">
      <alignment horizontal="centerContinuous"/>
    </xf>
    <xf numFmtId="0" fontId="6" fillId="3" borderId="28" xfId="0" applyFont="1" applyFill="1" applyBorder="1" applyAlignment="1" applyProtection="1">
      <alignment horizontal="centerContinuous"/>
    </xf>
    <xf numFmtId="0" fontId="6" fillId="3" borderId="42" xfId="0" applyFont="1" applyFill="1" applyBorder="1" applyAlignment="1" applyProtection="1">
      <alignment horizontal="centerContinuous"/>
    </xf>
    <xf numFmtId="0" fontId="6" fillId="4" borderId="22" xfId="0" applyFont="1" applyFill="1" applyBorder="1" applyAlignment="1" applyProtection="1"/>
    <xf numFmtId="0" fontId="6" fillId="3" borderId="43" xfId="0" applyFont="1" applyFill="1" applyBorder="1" applyAlignment="1" applyProtection="1">
      <alignment horizontal="centerContinuous"/>
    </xf>
    <xf numFmtId="0" fontId="7" fillId="4" borderId="20" xfId="0" applyFont="1" applyFill="1" applyBorder="1" applyAlignment="1" applyProtection="1">
      <alignment horizontal="right"/>
    </xf>
    <xf numFmtId="0" fontId="7" fillId="0" borderId="10" xfId="0" applyFont="1" applyBorder="1" applyAlignment="1" applyProtection="1">
      <alignment horizontal="center"/>
    </xf>
    <xf numFmtId="0" fontId="7" fillId="0" borderId="0" xfId="0" applyFont="1" applyBorder="1" applyAlignment="1" applyProtection="1">
      <alignment horizontal="center"/>
    </xf>
    <xf numFmtId="0" fontId="7" fillId="0" borderId="11" xfId="0" applyFont="1" applyBorder="1" applyAlignment="1" applyProtection="1">
      <alignment horizontal="center"/>
    </xf>
    <xf numFmtId="0" fontId="7" fillId="4" borderId="0" xfId="0" applyFont="1" applyFill="1" applyBorder="1" applyAlignment="1" applyProtection="1">
      <alignment horizontal="center"/>
    </xf>
    <xf numFmtId="0" fontId="6" fillId="0" borderId="20" xfId="0" applyFont="1" applyBorder="1" applyAlignment="1" applyProtection="1">
      <alignment horizontal="right"/>
    </xf>
    <xf numFmtId="0" fontId="10" fillId="2" borderId="30" xfId="0" applyFont="1" applyFill="1" applyBorder="1" applyProtection="1"/>
    <xf numFmtId="0" fontId="6" fillId="7" borderId="31" xfId="0" applyFont="1" applyFill="1" applyBorder="1" applyProtection="1"/>
    <xf numFmtId="0" fontId="6" fillId="4" borderId="31" xfId="0" applyFont="1" applyFill="1" applyBorder="1" applyProtection="1"/>
    <xf numFmtId="0" fontId="3" fillId="2" borderId="32" xfId="0" applyFont="1" applyFill="1" applyBorder="1" applyProtection="1"/>
    <xf numFmtId="0" fontId="3" fillId="5" borderId="2" xfId="0" applyFont="1" applyFill="1" applyBorder="1" applyProtection="1"/>
    <xf numFmtId="0" fontId="3" fillId="2" borderId="36" xfId="0" applyFont="1" applyFill="1" applyBorder="1" applyProtection="1"/>
    <xf numFmtId="0" fontId="10" fillId="2" borderId="32" xfId="0" applyFont="1" applyFill="1" applyBorder="1" applyProtection="1"/>
    <xf numFmtId="0" fontId="6" fillId="0" borderId="31" xfId="0" applyFont="1" applyFill="1" applyBorder="1" applyProtection="1"/>
    <xf numFmtId="0" fontId="6" fillId="0" borderId="40" xfId="0" applyFont="1" applyBorder="1" applyAlignment="1" applyProtection="1">
      <alignment horizontal="right"/>
    </xf>
    <xf numFmtId="0" fontId="10" fillId="2" borderId="12" xfId="0" applyFont="1" applyFill="1" applyBorder="1" applyProtection="1"/>
    <xf numFmtId="0" fontId="3" fillId="5" borderId="33" xfId="0" applyFont="1" applyFill="1" applyBorder="1" applyProtection="1"/>
    <xf numFmtId="0" fontId="6" fillId="4" borderId="34" xfId="0" applyFont="1" applyFill="1" applyBorder="1" applyProtection="1"/>
    <xf numFmtId="0" fontId="6" fillId="0" borderId="71" xfId="0" applyFont="1" applyBorder="1" applyAlignment="1" applyProtection="1">
      <alignment horizontal="right"/>
    </xf>
    <xf numFmtId="0" fontId="3" fillId="2" borderId="70" xfId="0" applyFont="1" applyFill="1" applyBorder="1" applyProtection="1"/>
    <xf numFmtId="0" fontId="3" fillId="0" borderId="20" xfId="0" applyFont="1" applyBorder="1" applyProtection="1"/>
    <xf numFmtId="0" fontId="5" fillId="0" borderId="17" xfId="0" applyFont="1" applyBorder="1" applyAlignment="1" applyProtection="1">
      <alignment horizontal="center"/>
    </xf>
    <xf numFmtId="0" fontId="6" fillId="9" borderId="17" xfId="0" applyFont="1" applyFill="1" applyBorder="1" applyProtection="1"/>
    <xf numFmtId="0" fontId="3" fillId="0" borderId="69" xfId="0" applyFont="1" applyBorder="1" applyProtection="1"/>
    <xf numFmtId="0" fontId="3" fillId="4" borderId="20" xfId="0" applyFont="1" applyFill="1" applyBorder="1" applyProtection="1"/>
    <xf numFmtId="0" fontId="3" fillId="4" borderId="7" xfId="0" applyFont="1" applyFill="1" applyBorder="1" applyProtection="1"/>
    <xf numFmtId="0" fontId="3" fillId="4" borderId="8" xfId="0" applyFont="1" applyFill="1" applyBorder="1" applyProtection="1"/>
    <xf numFmtId="0" fontId="3" fillId="4" borderId="9" xfId="0" applyFont="1" applyFill="1" applyBorder="1" applyProtection="1"/>
    <xf numFmtId="0" fontId="3" fillId="4" borderId="10" xfId="0" applyFont="1" applyFill="1" applyBorder="1" applyProtection="1"/>
    <xf numFmtId="0" fontId="3" fillId="4" borderId="11" xfId="0" applyFont="1" applyFill="1" applyBorder="1" applyProtection="1"/>
    <xf numFmtId="0" fontId="11" fillId="4" borderId="10" xfId="0" applyFont="1" applyFill="1" applyBorder="1" applyProtection="1"/>
    <xf numFmtId="0" fontId="3" fillId="4" borderId="12" xfId="0" applyFont="1" applyFill="1" applyBorder="1" applyProtection="1"/>
    <xf numFmtId="0" fontId="3" fillId="4" borderId="13" xfId="0" applyFont="1" applyFill="1" applyBorder="1" applyProtection="1"/>
    <xf numFmtId="0" fontId="3" fillId="4" borderId="14" xfId="0" applyFont="1" applyFill="1" applyBorder="1" applyProtection="1"/>
    <xf numFmtId="0" fontId="3" fillId="4" borderId="23" xfId="0" applyFont="1" applyFill="1" applyBorder="1" applyProtection="1"/>
    <xf numFmtId="0" fontId="3" fillId="4" borderId="27" xfId="0" applyFont="1" applyFill="1" applyBorder="1" applyProtection="1"/>
    <xf numFmtId="0" fontId="3" fillId="4" borderId="26" xfId="0" applyFont="1" applyFill="1" applyBorder="1" applyProtection="1"/>
    <xf numFmtId="0" fontId="3" fillId="0" borderId="23" xfId="0" applyFont="1" applyBorder="1" applyProtection="1"/>
    <xf numFmtId="0" fontId="3" fillId="4" borderId="50" xfId="0" applyFont="1" applyFill="1" applyBorder="1" applyProtection="1"/>
    <xf numFmtId="14" fontId="18" fillId="4" borderId="22" xfId="0" applyNumberFormat="1" applyFont="1" applyFill="1" applyBorder="1"/>
    <xf numFmtId="0" fontId="3" fillId="4" borderId="0" xfId="0" applyFont="1" applyFill="1" applyProtection="1"/>
    <xf numFmtId="0" fontId="22" fillId="4" borderId="0" xfId="0" applyFont="1" applyFill="1" applyProtection="1"/>
    <xf numFmtId="0" fontId="3" fillId="4" borderId="0" xfId="0" applyFont="1" applyFill="1" applyProtection="1">
      <protection hidden="1"/>
    </xf>
    <xf numFmtId="0" fontId="3" fillId="4" borderId="0" xfId="0" applyNumberFormat="1" applyFont="1" applyFill="1" applyProtection="1">
      <protection hidden="1"/>
    </xf>
    <xf numFmtId="0" fontId="23" fillId="4" borderId="0" xfId="0" applyFont="1" applyFill="1"/>
    <xf numFmtId="0" fontId="3" fillId="4" borderId="0" xfId="0" applyFont="1" applyFill="1" applyAlignment="1" applyProtection="1">
      <alignment vertical="center"/>
    </xf>
    <xf numFmtId="0" fontId="3" fillId="4" borderId="0" xfId="0" applyFont="1" applyFill="1" applyAlignment="1" applyProtection="1">
      <alignment vertical="center"/>
      <protection hidden="1"/>
    </xf>
    <xf numFmtId="0" fontId="3" fillId="4" borderId="0" xfId="0" applyNumberFormat="1" applyFont="1" applyFill="1" applyAlignment="1" applyProtection="1">
      <alignment vertical="center"/>
      <protection hidden="1"/>
    </xf>
    <xf numFmtId="0" fontId="3" fillId="0" borderId="0" xfId="0" applyFont="1" applyAlignment="1" applyProtection="1">
      <alignment vertical="center"/>
    </xf>
    <xf numFmtId="0" fontId="11" fillId="4" borderId="0" xfId="0" applyFont="1" applyFill="1" applyBorder="1" applyAlignment="1" applyProtection="1">
      <alignment horizontal="left"/>
    </xf>
    <xf numFmtId="0" fontId="11" fillId="4" borderId="0" xfId="0" applyFont="1" applyFill="1" applyBorder="1" applyAlignment="1" applyProtection="1"/>
    <xf numFmtId="0" fontId="10" fillId="4" borderId="0" xfId="0" applyFont="1" applyFill="1" applyBorder="1" applyAlignment="1" applyProtection="1"/>
    <xf numFmtId="0" fontId="23" fillId="4" borderId="0" xfId="0" applyFont="1" applyFill="1" applyAlignment="1"/>
    <xf numFmtId="0" fontId="3" fillId="4" borderId="0" xfId="0" applyFont="1" applyFill="1" applyAlignment="1" applyProtection="1"/>
    <xf numFmtId="0" fontId="3" fillId="4" borderId="0" xfId="0" applyFont="1" applyFill="1" applyAlignment="1" applyProtection="1">
      <protection hidden="1"/>
    </xf>
    <xf numFmtId="0" fontId="3" fillId="4" borderId="0" xfId="0" applyNumberFormat="1" applyFont="1" applyFill="1" applyAlignment="1" applyProtection="1">
      <protection hidden="1"/>
    </xf>
    <xf numFmtId="0" fontId="3" fillId="0" borderId="0" xfId="0" applyFont="1" applyAlignment="1" applyProtection="1"/>
    <xf numFmtId="22" fontId="20" fillId="4" borderId="0" xfId="0" applyNumberFormat="1" applyFont="1" applyFill="1" applyBorder="1" applyAlignment="1">
      <alignment horizontal="left"/>
    </xf>
    <xf numFmtId="22" fontId="2" fillId="4" borderId="0" xfId="0" applyNumberFormat="1" applyFont="1" applyFill="1" applyAlignment="1">
      <alignment horizontal="center"/>
    </xf>
    <xf numFmtId="0" fontId="6" fillId="5" borderId="3" xfId="0" applyFont="1" applyFill="1" applyBorder="1" applyAlignment="1" applyProtection="1">
      <alignment horizontal="left"/>
      <protection locked="0"/>
    </xf>
    <xf numFmtId="0" fontId="21" fillId="4" borderId="0" xfId="0" applyFont="1" applyFill="1" applyBorder="1" applyAlignment="1">
      <alignment horizontal="left"/>
    </xf>
    <xf numFmtId="0" fontId="23" fillId="4" borderId="0" xfId="0" applyFont="1" applyFill="1" applyAlignment="1">
      <alignment horizontal="center"/>
    </xf>
    <xf numFmtId="0" fontId="24" fillId="4" borderId="0" xfId="0" applyFont="1" applyFill="1" applyAlignment="1">
      <alignment horizontal="left"/>
    </xf>
    <xf numFmtId="0" fontId="6" fillId="5" borderId="4" xfId="0" applyFont="1" applyFill="1" applyBorder="1" applyAlignment="1" applyProtection="1">
      <alignment horizontal="left"/>
      <protection locked="0"/>
    </xf>
    <xf numFmtId="0" fontId="6" fillId="6" borderId="2" xfId="0" applyFont="1" applyFill="1" applyBorder="1" applyAlignment="1" applyProtection="1">
      <alignment horizontal="left"/>
      <protection locked="0"/>
    </xf>
    <xf numFmtId="0" fontId="10" fillId="4" borderId="0" xfId="0" applyFont="1" applyFill="1" applyProtection="1"/>
    <xf numFmtId="0" fontId="6" fillId="5" borderId="24" xfId="0" applyNumberFormat="1" applyFont="1" applyFill="1" applyBorder="1" applyAlignment="1" applyProtection="1">
      <alignment horizontal="left"/>
      <protection locked="0"/>
    </xf>
    <xf numFmtId="0" fontId="3" fillId="4" borderId="0" xfId="0" applyFont="1" applyFill="1" applyAlignment="1" applyProtection="1">
      <alignment horizontal="left"/>
      <protection hidden="1"/>
    </xf>
    <xf numFmtId="0" fontId="6" fillId="4" borderId="20" xfId="0" applyFont="1" applyFill="1" applyBorder="1" applyAlignment="1" applyProtection="1"/>
    <xf numFmtId="0" fontId="25" fillId="0" borderId="0" xfId="0" applyFont="1" applyBorder="1" applyAlignment="1" applyProtection="1">
      <alignment horizontal="centerContinuous"/>
    </xf>
    <xf numFmtId="0" fontId="10" fillId="4" borderId="0" xfId="0" applyFont="1" applyFill="1" applyAlignment="1" applyProtection="1">
      <alignment horizontal="center" vertical="center"/>
      <protection hidden="1"/>
    </xf>
    <xf numFmtId="0" fontId="11" fillId="3" borderId="28" xfId="0" applyFont="1" applyFill="1" applyBorder="1" applyAlignment="1" applyProtection="1">
      <alignment horizontal="centerContinuous"/>
    </xf>
    <xf numFmtId="0" fontId="11" fillId="3" borderId="42" xfId="0" applyFont="1" applyFill="1" applyBorder="1" applyAlignment="1" applyProtection="1">
      <alignment horizontal="centerContinuous"/>
    </xf>
    <xf numFmtId="0" fontId="11" fillId="3" borderId="43" xfId="0" applyFont="1" applyFill="1" applyBorder="1" applyAlignment="1" applyProtection="1">
      <alignment horizontal="centerContinuous"/>
    </xf>
    <xf numFmtId="0" fontId="5" fillId="0" borderId="11" xfId="0" applyFont="1" applyBorder="1" applyAlignment="1" applyProtection="1">
      <alignment horizontal="center"/>
    </xf>
    <xf numFmtId="0" fontId="10" fillId="2" borderId="30" xfId="0" applyFont="1" applyFill="1" applyBorder="1" applyProtection="1">
      <protection locked="0"/>
    </xf>
    <xf numFmtId="0" fontId="10" fillId="5" borderId="1" xfId="0" applyFont="1" applyFill="1" applyBorder="1" applyProtection="1">
      <protection locked="0"/>
    </xf>
    <xf numFmtId="0" fontId="10" fillId="2" borderId="35" xfId="0" applyFont="1" applyFill="1" applyBorder="1" applyProtection="1">
      <protection locked="0"/>
    </xf>
    <xf numFmtId="0" fontId="26" fillId="4" borderId="0" xfId="0" applyFont="1" applyFill="1" applyProtection="1"/>
    <xf numFmtId="0" fontId="3" fillId="2" borderId="32" xfId="0" applyFont="1" applyFill="1" applyBorder="1" applyProtection="1">
      <protection locked="0"/>
    </xf>
    <xf numFmtId="0" fontId="3" fillId="5" borderId="2" xfId="0" applyFont="1" applyFill="1" applyBorder="1" applyProtection="1">
      <protection locked="0"/>
    </xf>
    <xf numFmtId="0" fontId="3" fillId="2" borderId="36" xfId="0" applyFont="1" applyFill="1" applyBorder="1" applyProtection="1">
      <protection locked="0"/>
    </xf>
    <xf numFmtId="0" fontId="10" fillId="2" borderId="32" xfId="0" applyFont="1" applyFill="1" applyBorder="1" applyProtection="1">
      <protection locked="0"/>
    </xf>
    <xf numFmtId="0" fontId="10" fillId="2" borderId="12" xfId="0" applyFont="1" applyFill="1" applyBorder="1" applyProtection="1">
      <protection locked="0"/>
    </xf>
    <xf numFmtId="0" fontId="3" fillId="5" borderId="33" xfId="0" applyFont="1" applyFill="1" applyBorder="1" applyProtection="1">
      <protection locked="0"/>
    </xf>
    <xf numFmtId="0" fontId="6" fillId="0" borderId="39" xfId="0" applyFont="1" applyBorder="1" applyAlignment="1" applyProtection="1">
      <alignment horizontal="right"/>
    </xf>
    <xf numFmtId="0" fontId="3" fillId="2" borderId="37" xfId="0" applyFont="1" applyFill="1" applyBorder="1" applyProtection="1">
      <protection locked="0"/>
    </xf>
    <xf numFmtId="0" fontId="6" fillId="0" borderId="29" xfId="0" applyFont="1" applyBorder="1" applyProtection="1"/>
    <xf numFmtId="0" fontId="3" fillId="4" borderId="0" xfId="0" applyFont="1" applyFill="1" applyBorder="1" applyAlignment="1" applyProtection="1">
      <alignment horizontal="left"/>
    </xf>
    <xf numFmtId="0" fontId="6" fillId="0" borderId="38" xfId="0" applyFont="1" applyBorder="1" applyProtection="1"/>
    <xf numFmtId="0" fontId="11" fillId="4" borderId="0" xfId="0" applyFont="1" applyFill="1" applyBorder="1" applyAlignment="1" applyProtection="1">
      <alignment horizontal="center"/>
    </xf>
    <xf numFmtId="0" fontId="3" fillId="0" borderId="0" xfId="0" applyFont="1" applyFill="1" applyProtection="1"/>
    <xf numFmtId="0" fontId="6" fillId="0" borderId="21" xfId="0" applyFont="1" applyBorder="1" applyProtection="1"/>
    <xf numFmtId="0" fontId="6" fillId="0" borderId="20" xfId="0" applyFont="1" applyBorder="1" applyProtection="1"/>
    <xf numFmtId="0" fontId="6" fillId="0" borderId="23" xfId="0" applyFont="1" applyBorder="1" applyProtection="1"/>
    <xf numFmtId="0" fontId="5" fillId="4" borderId="20" xfId="0" applyFont="1" applyFill="1" applyBorder="1" applyAlignment="1" applyProtection="1"/>
    <xf numFmtId="0" fontId="6" fillId="0" borderId="0" xfId="0" applyFont="1" applyBorder="1" applyAlignment="1" applyProtection="1">
      <alignment horizontal="centerContinuous"/>
    </xf>
    <xf numFmtId="0" fontId="7" fillId="0" borderId="17" xfId="0" applyFont="1" applyBorder="1" applyAlignment="1" applyProtection="1">
      <alignment horizontal="center"/>
    </xf>
    <xf numFmtId="0" fontId="0" fillId="4" borderId="0" xfId="0" applyFill="1"/>
    <xf numFmtId="0" fontId="6" fillId="4" borderId="45" xfId="0" applyFont="1" applyFill="1" applyBorder="1" applyProtection="1"/>
    <xf numFmtId="0" fontId="12" fillId="0" borderId="73" xfId="1" applyFont="1" applyBorder="1" applyAlignment="1"/>
    <xf numFmtId="0" fontId="6" fillId="4" borderId="73" xfId="0" applyFont="1" applyFill="1" applyBorder="1" applyProtection="1"/>
    <xf numFmtId="0" fontId="6" fillId="4" borderId="74" xfId="0" applyFont="1" applyFill="1" applyBorder="1" applyProtection="1"/>
    <xf numFmtId="0" fontId="11" fillId="4" borderId="27" xfId="0" applyFont="1" applyFill="1" applyBorder="1" applyAlignment="1"/>
    <xf numFmtId="0" fontId="6" fillId="7" borderId="6" xfId="1" applyFont="1" applyFill="1" applyBorder="1" applyAlignment="1" applyProtection="1">
      <alignment horizontal="center" vertical="center"/>
    </xf>
    <xf numFmtId="0" fontId="8" fillId="4" borderId="75" xfId="0" applyFont="1" applyFill="1" applyBorder="1" applyAlignment="1" applyProtection="1">
      <alignment horizontal="right"/>
    </xf>
    <xf numFmtId="0" fontId="6" fillId="4" borderId="76" xfId="0" applyFont="1" applyFill="1" applyBorder="1" applyProtection="1"/>
    <xf numFmtId="0" fontId="6" fillId="4" borderId="45" xfId="0" applyFont="1" applyFill="1" applyBorder="1" applyAlignment="1" applyProtection="1">
      <alignment horizontal="left"/>
    </xf>
    <xf numFmtId="22" fontId="20" fillId="4" borderId="47" xfId="0" applyNumberFormat="1" applyFont="1" applyFill="1" applyBorder="1" applyAlignment="1">
      <alignment horizontal="center"/>
    </xf>
    <xf numFmtId="0" fontId="6" fillId="4" borderId="48" xfId="0" applyFont="1" applyFill="1" applyBorder="1" applyAlignment="1" applyProtection="1">
      <alignment horizontal="left"/>
    </xf>
    <xf numFmtId="0" fontId="21" fillId="4" borderId="49" xfId="0" applyFont="1" applyFill="1" applyBorder="1" applyAlignment="1">
      <alignment horizontal="center"/>
    </xf>
    <xf numFmtId="0" fontId="6" fillId="4" borderId="50" xfId="0" applyFont="1" applyFill="1" applyBorder="1" applyAlignment="1" applyProtection="1">
      <alignment horizontal="left"/>
    </xf>
    <xf numFmtId="0" fontId="6" fillId="4" borderId="51" xfId="0" applyFont="1" applyFill="1" applyBorder="1" applyProtection="1"/>
    <xf numFmtId="0" fontId="6" fillId="4" borderId="52" xfId="0" applyFont="1" applyFill="1" applyBorder="1" applyProtection="1"/>
    <xf numFmtId="0" fontId="19" fillId="7" borderId="28" xfId="0" applyFont="1" applyFill="1" applyBorder="1" applyAlignment="1" applyProtection="1">
      <alignment horizontal="center"/>
    </xf>
    <xf numFmtId="0" fontId="6" fillId="4" borderId="50" xfId="0" applyFont="1" applyFill="1" applyBorder="1" applyProtection="1"/>
    <xf numFmtId="0" fontId="21" fillId="4" borderId="52" xfId="0" applyNumberFormat="1" applyFont="1" applyFill="1" applyBorder="1" applyAlignment="1">
      <alignment horizontal="center"/>
    </xf>
    <xf numFmtId="0" fontId="5" fillId="4" borderId="23" xfId="0" applyFont="1" applyFill="1" applyBorder="1" applyAlignment="1" applyProtection="1"/>
    <xf numFmtId="0" fontId="5" fillId="4" borderId="75" xfId="0" applyFont="1" applyFill="1" applyBorder="1" applyAlignment="1" applyProtection="1">
      <alignment horizontal="right"/>
    </xf>
    <xf numFmtId="0" fontId="6" fillId="4" borderId="78" xfId="0" applyFont="1" applyFill="1" applyBorder="1" applyProtection="1"/>
    <xf numFmtId="0" fontId="3" fillId="4" borderId="83" xfId="0" applyFont="1" applyFill="1" applyBorder="1" applyProtection="1"/>
    <xf numFmtId="0" fontId="28" fillId="4" borderId="79" xfId="0" applyFont="1" applyFill="1" applyBorder="1" applyProtection="1"/>
    <xf numFmtId="0" fontId="29" fillId="4" borderId="80" xfId="0" applyFont="1" applyFill="1" applyBorder="1" applyProtection="1"/>
    <xf numFmtId="0" fontId="29" fillId="4" borderId="81" xfId="0" applyFont="1" applyFill="1" applyBorder="1" applyProtection="1"/>
    <xf numFmtId="0" fontId="29" fillId="4" borderId="82" xfId="0" applyFont="1" applyFill="1" applyBorder="1" applyProtection="1"/>
    <xf numFmtId="0" fontId="29" fillId="4" borderId="83" xfId="0" applyFont="1" applyFill="1" applyBorder="1" applyProtection="1"/>
    <xf numFmtId="0" fontId="17" fillId="4" borderId="84" xfId="0" applyFont="1" applyFill="1" applyBorder="1" applyProtection="1"/>
    <xf numFmtId="0" fontId="3" fillId="4" borderId="85" xfId="0" applyFont="1" applyFill="1" applyBorder="1" applyProtection="1"/>
    <xf numFmtId="0" fontId="25" fillId="0" borderId="6" xfId="0" applyFont="1" applyBorder="1" applyAlignment="1" applyProtection="1">
      <alignment horizontal="left" vertical="center" wrapText="1"/>
    </xf>
    <xf numFmtId="0" fontId="6" fillId="0" borderId="28" xfId="0" applyFont="1" applyBorder="1" applyAlignment="1">
      <alignment horizontal="left" wrapText="1"/>
    </xf>
    <xf numFmtId="0" fontId="6" fillId="0" borderId="19" xfId="0" applyFont="1" applyBorder="1" applyAlignment="1">
      <alignment horizontal="left" wrapText="1"/>
    </xf>
    <xf numFmtId="0" fontId="6" fillId="2" borderId="75" xfId="0" applyFont="1" applyFill="1" applyBorder="1" applyAlignment="1" applyProtection="1">
      <alignment horizontal="left"/>
      <protection locked="0"/>
    </xf>
    <xf numFmtId="0" fontId="6" fillId="0" borderId="77" xfId="0" applyFont="1" applyBorder="1" applyAlignment="1" applyProtection="1">
      <alignment horizontal="left"/>
      <protection locked="0"/>
    </xf>
    <xf numFmtId="0" fontId="6" fillId="0" borderId="76" xfId="0" applyFont="1" applyBorder="1" applyAlignment="1" applyProtection="1">
      <protection locked="0"/>
    </xf>
    <xf numFmtId="0" fontId="7" fillId="4" borderId="15" xfId="0" applyFont="1" applyFill="1" applyBorder="1" applyAlignment="1" applyProtection="1">
      <alignment horizontal="center"/>
    </xf>
    <xf numFmtId="0" fontId="7" fillId="4" borderId="16" xfId="0" applyFont="1" applyFill="1" applyBorder="1" applyAlignment="1">
      <alignment horizontal="center"/>
    </xf>
    <xf numFmtId="0" fontId="7" fillId="4" borderId="25" xfId="0" applyFont="1" applyFill="1" applyBorder="1" applyAlignment="1" applyProtection="1">
      <alignment horizontal="center"/>
    </xf>
    <xf numFmtId="0" fontId="7" fillId="4" borderId="26" xfId="0" applyFont="1" applyFill="1" applyBorder="1" applyAlignment="1">
      <alignment horizontal="center"/>
    </xf>
    <xf numFmtId="0" fontId="12" fillId="4" borderId="15" xfId="1" applyFont="1" applyFill="1" applyBorder="1" applyAlignment="1" applyProtection="1">
      <alignment horizontal="center" vertical="center"/>
      <protection locked="0"/>
    </xf>
    <xf numFmtId="0" fontId="12" fillId="4" borderId="16" xfId="1" applyFont="1" applyFill="1" applyBorder="1" applyAlignment="1" applyProtection="1">
      <alignment horizontal="center" vertical="center"/>
      <protection locked="0"/>
    </xf>
    <xf numFmtId="0" fontId="6" fillId="2" borderId="6" xfId="0" applyFont="1" applyFill="1" applyBorder="1" applyAlignment="1" applyProtection="1">
      <alignment horizontal="left"/>
      <protection locked="0"/>
    </xf>
    <xf numFmtId="0" fontId="6" fillId="0" borderId="19" xfId="0" applyFont="1" applyBorder="1" applyAlignment="1" applyProtection="1">
      <protection locked="0"/>
    </xf>
    <xf numFmtId="0" fontId="5" fillId="4" borderId="23" xfId="0" applyFont="1" applyFill="1" applyBorder="1" applyAlignment="1" applyProtection="1"/>
    <xf numFmtId="0" fontId="3" fillId="0" borderId="27" xfId="0" applyFont="1" applyBorder="1" applyAlignment="1"/>
    <xf numFmtId="0" fontId="6" fillId="4" borderId="66" xfId="0" applyFont="1" applyFill="1" applyBorder="1" applyAlignment="1" applyProtection="1">
      <alignment horizontal="center"/>
    </xf>
    <xf numFmtId="0" fontId="6" fillId="4" borderId="67" xfId="0" applyFont="1" applyFill="1" applyBorder="1" applyAlignment="1" applyProtection="1">
      <alignment horizontal="center"/>
    </xf>
    <xf numFmtId="0" fontId="6" fillId="2" borderId="44" xfId="0" applyFont="1" applyFill="1" applyBorder="1" applyAlignment="1" applyProtection="1">
      <alignment horizontal="left"/>
    </xf>
    <xf numFmtId="0" fontId="6" fillId="0" borderId="44" xfId="0" applyFont="1" applyBorder="1" applyAlignment="1" applyProtection="1">
      <alignment horizontal="left"/>
    </xf>
    <xf numFmtId="0" fontId="3" fillId="0" borderId="44" xfId="0" applyFont="1" applyBorder="1" applyAlignment="1" applyProtection="1"/>
    <xf numFmtId="0" fontId="6" fillId="0" borderId="21" xfId="0" applyFont="1" applyBorder="1" applyAlignment="1" applyProtection="1">
      <alignment horizontal="center" vertical="center" wrapText="1"/>
    </xf>
    <xf numFmtId="0" fontId="6" fillId="0" borderId="22" xfId="0" applyFont="1" applyBorder="1" applyAlignment="1" applyProtection="1">
      <alignment horizontal="center" wrapText="1"/>
    </xf>
    <xf numFmtId="0" fontId="6" fillId="0" borderId="18" xfId="0" applyFont="1" applyBorder="1" applyAlignment="1" applyProtection="1">
      <alignment horizontal="center" wrapText="1"/>
    </xf>
    <xf numFmtId="0" fontId="6" fillId="2" borderId="6" xfId="0" applyFont="1" applyFill="1" applyBorder="1" applyAlignment="1" applyProtection="1">
      <alignment horizontal="left"/>
    </xf>
    <xf numFmtId="0" fontId="6" fillId="0" borderId="28" xfId="0" applyFont="1" applyBorder="1" applyAlignment="1" applyProtection="1">
      <alignment horizontal="left"/>
    </xf>
    <xf numFmtId="0" fontId="3" fillId="0" borderId="19" xfId="0" applyFont="1" applyBorder="1" applyAlignment="1" applyProtection="1"/>
    <xf numFmtId="0" fontId="12" fillId="4" borderId="15" xfId="1" applyFont="1" applyFill="1" applyBorder="1" applyAlignment="1" applyProtection="1">
      <alignment horizontal="center" vertical="center"/>
    </xf>
    <xf numFmtId="0" fontId="6" fillId="4" borderId="16" xfId="0" applyFont="1" applyFill="1" applyBorder="1" applyAlignment="1" applyProtection="1">
      <alignment horizontal="center" vertical="center"/>
    </xf>
    <xf numFmtId="0" fontId="6" fillId="4" borderId="15" xfId="0" applyFont="1" applyFill="1" applyBorder="1" applyAlignment="1" applyProtection="1">
      <alignment horizontal="center"/>
    </xf>
    <xf numFmtId="0" fontId="6" fillId="4" borderId="16" xfId="0" applyFont="1" applyFill="1" applyBorder="1" applyAlignment="1" applyProtection="1">
      <alignment horizontal="center"/>
    </xf>
  </cellXfs>
  <cellStyles count="2">
    <cellStyle name="Hyperlink" xfId="1" builtinId="8"/>
    <cellStyle name="Normal" xfId="0" builtinId="0"/>
  </cellStyles>
  <dxfs count="16">
    <dxf>
      <fill>
        <patternFill>
          <bgColor rgb="FFFFC7CE"/>
        </patternFill>
      </fill>
    </dxf>
    <dxf>
      <fill>
        <patternFill>
          <bgColor theme="7" tint="0.79998168889431442"/>
        </patternFill>
      </fill>
      <border>
        <vertical/>
        <horizontal/>
      </border>
    </dxf>
    <dxf>
      <font>
        <b/>
        <i val="0"/>
      </font>
      <fill>
        <patternFill>
          <bgColor rgb="FFFDDEDE"/>
        </patternFill>
      </fill>
      <border>
        <left style="dashDot">
          <color auto="1"/>
        </left>
        <right style="dashDot">
          <color auto="1"/>
        </right>
        <top style="dashDot">
          <color auto="1"/>
        </top>
        <bottom style="dashDot">
          <color auto="1"/>
        </bottom>
        <vertical/>
        <horizontal/>
      </border>
    </dxf>
    <dxf>
      <fill>
        <patternFill>
          <bgColor rgb="FFFFEDFF"/>
        </patternFill>
      </fill>
      <border>
        <left style="dashDot">
          <color auto="1"/>
        </left>
        <right style="dashDot">
          <color auto="1"/>
        </right>
        <top style="dashDot">
          <color auto="1"/>
        </top>
        <bottom style="dashDot">
          <color auto="1"/>
        </bottom>
        <vertical/>
        <horizontal/>
      </border>
    </dxf>
    <dxf>
      <fill>
        <patternFill>
          <bgColor rgb="FFFFEDFF"/>
        </patternFill>
      </fill>
      <border>
        <left style="dashDot">
          <color auto="1"/>
        </left>
        <right style="dashDot">
          <color auto="1"/>
        </right>
        <top style="dashDot">
          <color auto="1"/>
        </top>
        <bottom style="dashDot">
          <color auto="1"/>
        </bottom>
        <vertical/>
        <horizontal/>
      </border>
    </dxf>
    <dxf>
      <fill>
        <patternFill>
          <bgColor theme="4" tint="0.79998168889431442"/>
        </patternFill>
      </fill>
    </dxf>
    <dxf>
      <fill>
        <patternFill>
          <bgColor theme="4" tint="0.79998168889431442"/>
        </patternFill>
      </fill>
    </dxf>
    <dxf>
      <fill>
        <patternFill>
          <bgColor theme="5" tint="0.79998168889431442"/>
        </patternFill>
      </fill>
      <border>
        <vertical/>
        <horizontal/>
      </border>
    </dxf>
    <dxf>
      <fill>
        <patternFill>
          <bgColor theme="5" tint="0.79998168889431442"/>
        </patternFill>
      </fill>
    </dxf>
    <dxf>
      <fill>
        <patternFill>
          <bgColor theme="7" tint="0.79998168889431442"/>
        </patternFill>
      </fill>
    </dxf>
    <dxf>
      <fill>
        <patternFill>
          <bgColor theme="7" tint="0.79998168889431442"/>
        </patternFill>
      </fill>
      <border>
        <vertical/>
        <horizontal/>
      </border>
    </dxf>
    <dxf>
      <fill>
        <patternFill>
          <bgColor theme="7" tint="0.79998168889431442"/>
        </patternFill>
      </fill>
      <border>
        <vertical/>
        <horizontal/>
      </border>
    </dxf>
    <dxf>
      <fill>
        <patternFill>
          <bgColor theme="7" tint="0.79998168889431442"/>
        </patternFill>
      </fill>
      <border>
        <vertical/>
        <horizontal/>
      </border>
    </dxf>
    <dxf>
      <fill>
        <patternFill>
          <bgColor theme="7" tint="0.79998168889431442"/>
        </patternFill>
      </fill>
      <border>
        <vertical/>
        <horizontal/>
      </border>
    </dxf>
    <dxf>
      <fill>
        <patternFill>
          <bgColor rgb="FFFFC7CE"/>
        </patternFill>
      </fill>
    </dxf>
    <dxf>
      <fill>
        <patternFill>
          <bgColor theme="7" tint="0.79998168889431442"/>
        </patternFill>
      </fill>
      <border>
        <vertical/>
        <horizontal/>
      </border>
    </dxf>
  </dxfs>
  <tableStyles count="0" defaultTableStyle="TableStyleMedium2" defaultPivotStyle="PivotStyleLight16"/>
  <colors>
    <mruColors>
      <color rgb="FFFDDEDE"/>
      <color rgb="FFFFEDFF"/>
      <color rgb="FFFFD2FF"/>
      <color rgb="FFC9B8FD"/>
      <color rgb="FFFDDDFD"/>
      <color rgb="FFFFB2F7"/>
      <color rgb="FFFF7EB4"/>
      <color rgb="FFBBFFFC"/>
      <color rgb="FFFFE8BB"/>
      <color rgb="FFFFDE0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aphis.usda.gov/animal_health/lab_info_services/downloads/ApprovedLabs_EIA.pdf" TargetMode="External"/><Relationship Id="rId1" Type="http://schemas.openxmlformats.org/officeDocument/2006/relationships/hyperlink" Target="https://www.aphis.usda.gov/animal_health/lab_info_services/downloads/ApprovedLabs_EIA.pdf"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s://www.aphis.usda.gov/animal_health/lab_info_services/downloads/ApprovedLabs_EIA.pdf" TargetMode="External"/><Relationship Id="rId2" Type="http://schemas.openxmlformats.org/officeDocument/2006/relationships/hyperlink" Target="mailto:equine.health@usda.gov" TargetMode="External"/><Relationship Id="rId1" Type="http://schemas.openxmlformats.org/officeDocument/2006/relationships/hyperlink" Target="https://www.aphis.usda.gov/animal_health/lab_info_services/downloads/ApprovedLabs_EIA.pdf" TargetMode="External"/><Relationship Id="rId4"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J932"/>
  <sheetViews>
    <sheetView showRowColHeaders="0" tabSelected="1" zoomScale="80" zoomScaleNormal="80" workbookViewId="0">
      <selection activeCell="B418" sqref="B418:D418"/>
    </sheetView>
  </sheetViews>
  <sheetFormatPr defaultColWidth="8.81640625" defaultRowHeight="14.5" x14ac:dyDescent="0.35"/>
  <cols>
    <col min="1" max="1" width="36.81640625" style="7" customWidth="1"/>
    <col min="2" max="4" width="24.1796875" style="7" customWidth="1"/>
    <col min="5" max="5" width="36.81640625" style="202" customWidth="1"/>
    <col min="6" max="8" width="24.1796875" style="7" customWidth="1"/>
    <col min="9" max="9" width="13.1796875" style="7" customWidth="1"/>
    <col min="10" max="10" width="17.7265625" style="7" customWidth="1"/>
    <col min="11" max="11" width="18" style="7" customWidth="1"/>
    <col min="12" max="14" width="8.81640625" style="7"/>
    <col min="15" max="15" width="26.7265625" style="7" customWidth="1"/>
    <col min="16" max="16" width="8.81640625" style="7" hidden="1" customWidth="1"/>
    <col min="17" max="17" width="35.81640625" style="7" hidden="1" customWidth="1"/>
    <col min="18" max="18" width="28.81640625" style="7" hidden="1" customWidth="1"/>
    <col min="19" max="27" width="8.81640625" style="7" hidden="1" customWidth="1"/>
    <col min="28" max="16384" width="8.81640625" style="7"/>
  </cols>
  <sheetData>
    <row r="1" spans="1:36" ht="28" customHeight="1" x14ac:dyDescent="0.6">
      <c r="A1" s="63" t="s">
        <v>0</v>
      </c>
      <c r="B1" s="64"/>
      <c r="C1" s="65"/>
      <c r="D1" s="150"/>
      <c r="E1" s="64"/>
      <c r="F1" s="64"/>
      <c r="G1" s="64"/>
      <c r="H1" s="67"/>
      <c r="I1" s="68"/>
      <c r="J1" s="1"/>
      <c r="K1" s="151"/>
      <c r="L1" s="151"/>
      <c r="M1" s="152"/>
      <c r="N1" s="151"/>
      <c r="O1" s="153"/>
      <c r="P1" s="153"/>
      <c r="Q1" s="153" t="s">
        <v>1</v>
      </c>
      <c r="R1" s="153"/>
      <c r="S1" s="153"/>
      <c r="T1" s="153"/>
      <c r="U1" s="153"/>
      <c r="V1" s="153"/>
      <c r="W1" s="153"/>
      <c r="X1" s="153"/>
      <c r="Y1" s="153"/>
      <c r="Z1" s="153"/>
      <c r="AA1" s="154"/>
      <c r="AB1" s="151"/>
      <c r="AC1" s="151"/>
      <c r="AD1" s="151"/>
      <c r="AE1" s="151"/>
      <c r="AF1" s="151"/>
      <c r="AG1" s="151"/>
      <c r="AH1" s="151"/>
      <c r="AI1" s="151"/>
      <c r="AJ1" s="151"/>
    </row>
    <row r="2" spans="1:36" s="159" customFormat="1" ht="60" customHeight="1" x14ac:dyDescent="0.45">
      <c r="A2" s="239" t="s">
        <v>2</v>
      </c>
      <c r="B2" s="240"/>
      <c r="C2" s="240"/>
      <c r="D2" s="240"/>
      <c r="E2" s="240"/>
      <c r="F2" s="240"/>
      <c r="G2" s="240"/>
      <c r="H2" s="241"/>
      <c r="I2" s="69"/>
      <c r="J2" s="155"/>
      <c r="K2" s="156"/>
      <c r="L2" s="156"/>
      <c r="M2" s="156"/>
      <c r="N2" s="156"/>
      <c r="O2" s="157"/>
      <c r="P2" s="157"/>
      <c r="Q2" s="157" t="s">
        <v>3</v>
      </c>
      <c r="R2" s="157"/>
      <c r="S2" s="157"/>
      <c r="T2" s="157"/>
      <c r="U2" s="157"/>
      <c r="V2" s="157"/>
      <c r="W2" s="157"/>
      <c r="X2" s="157"/>
      <c r="Y2" s="157"/>
      <c r="Z2" s="157"/>
      <c r="AA2" s="158"/>
      <c r="AB2" s="156"/>
      <c r="AC2" s="156"/>
      <c r="AD2" s="156"/>
      <c r="AE2" s="156"/>
      <c r="AF2" s="156"/>
      <c r="AG2" s="156"/>
      <c r="AH2" s="156"/>
      <c r="AI2" s="156"/>
      <c r="AJ2" s="156"/>
    </row>
    <row r="3" spans="1:36" s="167" customFormat="1" ht="60" customHeight="1" x14ac:dyDescent="0.5">
      <c r="A3" s="206" t="s">
        <v>4</v>
      </c>
      <c r="B3" s="99"/>
      <c r="C3" s="99"/>
      <c r="D3" s="99"/>
      <c r="E3" s="160" t="s">
        <v>5</v>
      </c>
      <c r="F3" s="99"/>
      <c r="G3" s="161" t="s">
        <v>6</v>
      </c>
      <c r="H3" s="162"/>
      <c r="I3" s="75"/>
      <c r="J3" s="163"/>
      <c r="K3" s="164"/>
      <c r="L3" s="164"/>
      <c r="M3" s="164"/>
      <c r="N3" s="164"/>
      <c r="O3" s="164"/>
      <c r="P3" s="165"/>
      <c r="Q3" s="165"/>
      <c r="R3" s="165"/>
      <c r="S3" s="165"/>
      <c r="T3" s="165"/>
      <c r="U3" s="165"/>
      <c r="V3" s="165"/>
      <c r="W3" s="165"/>
      <c r="X3" s="165"/>
      <c r="Y3" s="165"/>
      <c r="Z3" s="165"/>
      <c r="AA3" s="166"/>
      <c r="AB3" s="164"/>
      <c r="AC3" s="164"/>
      <c r="AD3" s="164"/>
      <c r="AE3" s="164"/>
      <c r="AF3" s="164"/>
      <c r="AG3" s="164"/>
      <c r="AH3" s="164"/>
      <c r="AI3" s="164"/>
      <c r="AJ3" s="164"/>
    </row>
    <row r="4" spans="1:36" hidden="1" x14ac:dyDescent="0.35">
      <c r="B4" t="s">
        <v>7</v>
      </c>
      <c r="AD4" s="151"/>
      <c r="AE4" s="151"/>
      <c r="AF4" s="151"/>
      <c r="AG4" s="151"/>
      <c r="AH4" s="151"/>
      <c r="AI4" s="151"/>
      <c r="AJ4" s="151"/>
    </row>
    <row r="5" spans="1:36" hidden="1" x14ac:dyDescent="0.35">
      <c r="B5" t="s">
        <v>8</v>
      </c>
      <c r="AD5" s="151"/>
      <c r="AE5" s="151"/>
      <c r="AF5" s="151"/>
      <c r="AG5" s="151"/>
      <c r="AH5" s="151"/>
      <c r="AI5" s="151"/>
      <c r="AJ5" s="151"/>
    </row>
    <row r="6" spans="1:36" hidden="1" x14ac:dyDescent="0.35">
      <c r="B6" t="s">
        <v>9</v>
      </c>
      <c r="AD6" s="151"/>
      <c r="AE6" s="151"/>
      <c r="AF6" s="151"/>
      <c r="AG6" s="151"/>
      <c r="AH6" s="151"/>
      <c r="AI6" s="151"/>
      <c r="AJ6" s="151"/>
    </row>
    <row r="7" spans="1:36" hidden="1" x14ac:dyDescent="0.35">
      <c r="B7" t="s">
        <v>10</v>
      </c>
      <c r="AD7" s="151"/>
      <c r="AE7" s="151"/>
      <c r="AF7" s="151"/>
      <c r="AG7" s="151"/>
      <c r="AH7" s="151"/>
      <c r="AI7" s="151"/>
      <c r="AJ7" s="151"/>
    </row>
    <row r="8" spans="1:36" hidden="1" x14ac:dyDescent="0.35">
      <c r="B8" t="s">
        <v>11</v>
      </c>
      <c r="AD8" s="151"/>
      <c r="AE8" s="151"/>
      <c r="AF8" s="151"/>
      <c r="AG8" s="151"/>
      <c r="AH8" s="151"/>
      <c r="AI8" s="151"/>
      <c r="AJ8" s="151"/>
    </row>
    <row r="9" spans="1:36" hidden="1" x14ac:dyDescent="0.35">
      <c r="B9" t="s">
        <v>12</v>
      </c>
      <c r="AD9" s="151"/>
      <c r="AE9" s="151"/>
      <c r="AF9" s="151"/>
      <c r="AG9" s="151"/>
      <c r="AH9" s="151"/>
      <c r="AI9" s="151"/>
      <c r="AJ9" s="151"/>
    </row>
    <row r="10" spans="1:36" hidden="1" x14ac:dyDescent="0.35">
      <c r="B10" t="s">
        <v>13</v>
      </c>
      <c r="AD10" s="151"/>
      <c r="AE10" s="151"/>
      <c r="AF10" s="151"/>
      <c r="AG10" s="151"/>
      <c r="AH10" s="151"/>
      <c r="AI10" s="151"/>
      <c r="AJ10" s="151"/>
    </row>
    <row r="11" spans="1:36" hidden="1" x14ac:dyDescent="0.35">
      <c r="B11" t="s">
        <v>14</v>
      </c>
      <c r="AD11" s="151"/>
      <c r="AE11" s="151"/>
      <c r="AF11" s="151"/>
      <c r="AG11" s="151"/>
      <c r="AH11" s="151"/>
      <c r="AI11" s="151"/>
      <c r="AJ11" s="151"/>
    </row>
    <row r="12" spans="1:36" hidden="1" x14ac:dyDescent="0.35">
      <c r="B12" t="s">
        <v>15</v>
      </c>
      <c r="AD12" s="151"/>
      <c r="AE12" s="151"/>
      <c r="AF12" s="151"/>
      <c r="AG12" s="151"/>
      <c r="AH12" s="151"/>
      <c r="AI12" s="151"/>
      <c r="AJ12" s="151"/>
    </row>
    <row r="13" spans="1:36" hidden="1" x14ac:dyDescent="0.35">
      <c r="B13" t="s">
        <v>16</v>
      </c>
      <c r="AD13" s="151"/>
      <c r="AE13" s="151"/>
      <c r="AF13" s="151"/>
      <c r="AG13" s="151"/>
      <c r="AH13" s="151"/>
      <c r="AI13" s="151"/>
      <c r="AJ13" s="151"/>
    </row>
    <row r="14" spans="1:36" hidden="1" x14ac:dyDescent="0.35">
      <c r="B14" t="s">
        <v>17</v>
      </c>
      <c r="AD14" s="151"/>
      <c r="AE14" s="151"/>
      <c r="AF14" s="151"/>
      <c r="AG14" s="151"/>
      <c r="AH14" s="151"/>
      <c r="AI14" s="151"/>
      <c r="AJ14" s="151"/>
    </row>
    <row r="15" spans="1:36" hidden="1" x14ac:dyDescent="0.35">
      <c r="B15" t="s">
        <v>18</v>
      </c>
      <c r="AD15" s="151"/>
      <c r="AE15" s="151"/>
      <c r="AF15" s="151"/>
      <c r="AG15" s="151"/>
      <c r="AH15" s="151"/>
      <c r="AI15" s="151"/>
      <c r="AJ15" s="151"/>
    </row>
    <row r="16" spans="1:36" hidden="1" x14ac:dyDescent="0.35">
      <c r="B16" t="s">
        <v>19</v>
      </c>
      <c r="AD16" s="151"/>
      <c r="AE16" s="151"/>
      <c r="AF16" s="151"/>
      <c r="AG16" s="151"/>
      <c r="AH16" s="151"/>
      <c r="AI16" s="151"/>
      <c r="AJ16" s="151"/>
    </row>
    <row r="17" spans="2:36" hidden="1" x14ac:dyDescent="0.35">
      <c r="B17" t="s">
        <v>20</v>
      </c>
      <c r="AD17" s="151"/>
      <c r="AE17" s="151"/>
      <c r="AF17" s="151"/>
      <c r="AG17" s="151"/>
      <c r="AH17" s="151"/>
      <c r="AI17" s="151"/>
      <c r="AJ17" s="151"/>
    </row>
    <row r="18" spans="2:36" hidden="1" x14ac:dyDescent="0.35">
      <c r="B18" t="s">
        <v>21</v>
      </c>
      <c r="AD18" s="151"/>
      <c r="AE18" s="151"/>
      <c r="AF18" s="151"/>
      <c r="AG18" s="151"/>
      <c r="AH18" s="151"/>
      <c r="AI18" s="151"/>
      <c r="AJ18" s="151"/>
    </row>
    <row r="19" spans="2:36" hidden="1" x14ac:dyDescent="0.35">
      <c r="B19" t="s">
        <v>22</v>
      </c>
      <c r="AD19" s="151"/>
      <c r="AE19" s="151"/>
      <c r="AF19" s="151"/>
      <c r="AG19" s="151"/>
      <c r="AH19" s="151"/>
      <c r="AI19" s="151"/>
      <c r="AJ19" s="151"/>
    </row>
    <row r="20" spans="2:36" hidden="1" x14ac:dyDescent="0.35">
      <c r="B20" t="s">
        <v>23</v>
      </c>
      <c r="AD20" s="151"/>
      <c r="AE20" s="151"/>
      <c r="AF20" s="151"/>
      <c r="AG20" s="151"/>
      <c r="AH20" s="151"/>
      <c r="AI20" s="151"/>
      <c r="AJ20" s="151"/>
    </row>
    <row r="21" spans="2:36" hidden="1" x14ac:dyDescent="0.35">
      <c r="B21" t="s">
        <v>24</v>
      </c>
      <c r="AD21" s="151"/>
      <c r="AE21" s="151"/>
      <c r="AF21" s="151"/>
      <c r="AG21" s="151"/>
      <c r="AH21" s="151"/>
      <c r="AI21" s="151"/>
      <c r="AJ21" s="151"/>
    </row>
    <row r="22" spans="2:36" hidden="1" x14ac:dyDescent="0.35">
      <c r="B22" t="s">
        <v>25</v>
      </c>
      <c r="AD22" s="151"/>
      <c r="AE22" s="151"/>
      <c r="AF22" s="151"/>
      <c r="AG22" s="151"/>
      <c r="AH22" s="151"/>
      <c r="AI22" s="151"/>
      <c r="AJ22" s="151"/>
    </row>
    <row r="23" spans="2:36" hidden="1" x14ac:dyDescent="0.35">
      <c r="B23" t="s">
        <v>26</v>
      </c>
      <c r="AD23" s="151"/>
      <c r="AE23" s="151"/>
      <c r="AF23" s="151"/>
      <c r="AG23" s="151"/>
      <c r="AH23" s="151"/>
      <c r="AI23" s="151"/>
      <c r="AJ23" s="151"/>
    </row>
    <row r="24" spans="2:36" hidden="1" x14ac:dyDescent="0.35">
      <c r="B24" t="s">
        <v>27</v>
      </c>
      <c r="AD24" s="151"/>
      <c r="AE24" s="151"/>
      <c r="AF24" s="151"/>
      <c r="AG24" s="151"/>
      <c r="AH24" s="151"/>
      <c r="AI24" s="151"/>
      <c r="AJ24" s="151"/>
    </row>
    <row r="25" spans="2:36" hidden="1" x14ac:dyDescent="0.35">
      <c r="B25" t="s">
        <v>28</v>
      </c>
      <c r="AD25" s="151"/>
      <c r="AE25" s="151"/>
      <c r="AF25" s="151"/>
      <c r="AG25" s="151"/>
      <c r="AH25" s="151"/>
      <c r="AI25" s="151"/>
      <c r="AJ25" s="151"/>
    </row>
    <row r="26" spans="2:36" hidden="1" x14ac:dyDescent="0.35">
      <c r="B26" t="s">
        <v>29</v>
      </c>
      <c r="AD26" s="151"/>
      <c r="AE26" s="151"/>
      <c r="AF26" s="151"/>
      <c r="AG26" s="151"/>
      <c r="AH26" s="151"/>
      <c r="AI26" s="151"/>
      <c r="AJ26" s="151"/>
    </row>
    <row r="27" spans="2:36" hidden="1" x14ac:dyDescent="0.35">
      <c r="B27" t="s">
        <v>30</v>
      </c>
      <c r="AD27" s="151"/>
      <c r="AE27" s="151"/>
      <c r="AF27" s="151"/>
      <c r="AG27" s="151"/>
      <c r="AH27" s="151"/>
      <c r="AI27" s="151"/>
      <c r="AJ27" s="151"/>
    </row>
    <row r="28" spans="2:36" hidden="1" x14ac:dyDescent="0.35">
      <c r="B28" t="s">
        <v>31</v>
      </c>
      <c r="AD28" s="151"/>
      <c r="AE28" s="151"/>
      <c r="AF28" s="151"/>
      <c r="AG28" s="151"/>
      <c r="AH28" s="151"/>
      <c r="AI28" s="151"/>
      <c r="AJ28" s="151"/>
    </row>
    <row r="29" spans="2:36" hidden="1" x14ac:dyDescent="0.35">
      <c r="B29" t="s">
        <v>32</v>
      </c>
      <c r="AD29" s="151"/>
      <c r="AE29" s="151"/>
      <c r="AF29" s="151"/>
      <c r="AG29" s="151"/>
      <c r="AH29" s="151"/>
      <c r="AI29" s="151"/>
      <c r="AJ29" s="151"/>
    </row>
    <row r="30" spans="2:36" hidden="1" x14ac:dyDescent="0.35">
      <c r="B30" t="s">
        <v>33</v>
      </c>
      <c r="AD30" s="151"/>
      <c r="AE30" s="151"/>
      <c r="AF30" s="151"/>
      <c r="AG30" s="151"/>
      <c r="AH30" s="151"/>
      <c r="AI30" s="151"/>
      <c r="AJ30" s="151"/>
    </row>
    <row r="31" spans="2:36" hidden="1" x14ac:dyDescent="0.35">
      <c r="B31" t="s">
        <v>34</v>
      </c>
      <c r="AD31" s="151"/>
      <c r="AE31" s="151"/>
      <c r="AF31" s="151"/>
      <c r="AG31" s="151"/>
      <c r="AH31" s="151"/>
      <c r="AI31" s="151"/>
      <c r="AJ31" s="151"/>
    </row>
    <row r="32" spans="2:36" hidden="1" x14ac:dyDescent="0.35">
      <c r="B32" t="s">
        <v>35</v>
      </c>
      <c r="AD32" s="151"/>
      <c r="AE32" s="151"/>
      <c r="AF32" s="151"/>
      <c r="AG32" s="151"/>
      <c r="AH32" s="151"/>
      <c r="AI32" s="151"/>
      <c r="AJ32" s="151"/>
    </row>
    <row r="33" spans="2:36" hidden="1" x14ac:dyDescent="0.35">
      <c r="B33" t="s">
        <v>36</v>
      </c>
      <c r="AD33" s="151"/>
      <c r="AE33" s="151"/>
      <c r="AF33" s="151"/>
      <c r="AG33" s="151"/>
      <c r="AH33" s="151"/>
      <c r="AI33" s="151"/>
      <c r="AJ33" s="151"/>
    </row>
    <row r="34" spans="2:36" hidden="1" x14ac:dyDescent="0.35">
      <c r="B34" t="s">
        <v>37</v>
      </c>
      <c r="AD34" s="151"/>
      <c r="AE34" s="151"/>
      <c r="AF34" s="151"/>
      <c r="AG34" s="151"/>
      <c r="AH34" s="151"/>
      <c r="AI34" s="151"/>
      <c r="AJ34" s="151"/>
    </row>
    <row r="35" spans="2:36" hidden="1" x14ac:dyDescent="0.35">
      <c r="B35" t="s">
        <v>38</v>
      </c>
      <c r="AD35" s="151"/>
      <c r="AE35" s="151"/>
      <c r="AF35" s="151"/>
      <c r="AG35" s="151"/>
      <c r="AH35" s="151"/>
      <c r="AI35" s="151"/>
      <c r="AJ35" s="151"/>
    </row>
    <row r="36" spans="2:36" hidden="1" x14ac:dyDescent="0.35">
      <c r="B36" t="s">
        <v>39</v>
      </c>
      <c r="AD36" s="151"/>
      <c r="AE36" s="151"/>
      <c r="AF36" s="151"/>
      <c r="AG36" s="151"/>
      <c r="AH36" s="151"/>
      <c r="AI36" s="151"/>
      <c r="AJ36" s="151"/>
    </row>
    <row r="37" spans="2:36" hidden="1" x14ac:dyDescent="0.35">
      <c r="B37" t="s">
        <v>40</v>
      </c>
      <c r="AD37" s="151"/>
      <c r="AE37" s="151"/>
      <c r="AF37" s="151"/>
      <c r="AG37" s="151"/>
      <c r="AH37" s="151"/>
      <c r="AI37" s="151"/>
      <c r="AJ37" s="151"/>
    </row>
    <row r="38" spans="2:36" hidden="1" x14ac:dyDescent="0.35">
      <c r="B38" t="s">
        <v>41</v>
      </c>
      <c r="AD38" s="151"/>
      <c r="AE38" s="151"/>
      <c r="AF38" s="151"/>
      <c r="AG38" s="151"/>
      <c r="AH38" s="151"/>
      <c r="AI38" s="151"/>
      <c r="AJ38" s="151"/>
    </row>
    <row r="39" spans="2:36" hidden="1" x14ac:dyDescent="0.35">
      <c r="B39" t="s">
        <v>42</v>
      </c>
      <c r="AD39" s="151"/>
      <c r="AE39" s="151"/>
      <c r="AF39" s="151"/>
      <c r="AG39" s="151"/>
      <c r="AH39" s="151"/>
      <c r="AI39" s="151"/>
      <c r="AJ39" s="151"/>
    </row>
    <row r="40" spans="2:36" hidden="1" x14ac:dyDescent="0.35">
      <c r="B40" t="s">
        <v>43</v>
      </c>
      <c r="AD40" s="151"/>
      <c r="AE40" s="151"/>
      <c r="AF40" s="151"/>
      <c r="AG40" s="151"/>
      <c r="AH40" s="151"/>
      <c r="AI40" s="151"/>
      <c r="AJ40" s="151"/>
    </row>
    <row r="41" spans="2:36" hidden="1" x14ac:dyDescent="0.35">
      <c r="B41" t="s">
        <v>44</v>
      </c>
      <c r="AD41" s="151"/>
      <c r="AE41" s="151"/>
      <c r="AF41" s="151"/>
      <c r="AG41" s="151"/>
      <c r="AH41" s="151"/>
      <c r="AI41" s="151"/>
      <c r="AJ41" s="151"/>
    </row>
    <row r="42" spans="2:36" hidden="1" x14ac:dyDescent="0.35">
      <c r="B42" t="s">
        <v>45</v>
      </c>
      <c r="AD42" s="151"/>
      <c r="AE42" s="151"/>
      <c r="AF42" s="151"/>
      <c r="AG42" s="151"/>
      <c r="AH42" s="151"/>
      <c r="AI42" s="151"/>
      <c r="AJ42" s="151"/>
    </row>
    <row r="43" spans="2:36" hidden="1" x14ac:dyDescent="0.35">
      <c r="B43" t="s">
        <v>46</v>
      </c>
      <c r="AD43" s="151"/>
      <c r="AE43" s="151"/>
      <c r="AF43" s="151"/>
      <c r="AG43" s="151"/>
      <c r="AH43" s="151"/>
      <c r="AI43" s="151"/>
      <c r="AJ43" s="151"/>
    </row>
    <row r="44" spans="2:36" hidden="1" x14ac:dyDescent="0.35">
      <c r="B44" t="s">
        <v>47</v>
      </c>
      <c r="AD44" s="151"/>
      <c r="AE44" s="151"/>
      <c r="AF44" s="151"/>
      <c r="AG44" s="151"/>
      <c r="AH44" s="151"/>
      <c r="AI44" s="151"/>
      <c r="AJ44" s="151"/>
    </row>
    <row r="45" spans="2:36" hidden="1" x14ac:dyDescent="0.35">
      <c r="B45" t="s">
        <v>48</v>
      </c>
      <c r="AD45" s="151"/>
      <c r="AE45" s="151"/>
      <c r="AF45" s="151"/>
      <c r="AG45" s="151"/>
      <c r="AH45" s="151"/>
      <c r="AI45" s="151"/>
      <c r="AJ45" s="151"/>
    </row>
    <row r="46" spans="2:36" hidden="1" x14ac:dyDescent="0.35">
      <c r="B46" t="s">
        <v>49</v>
      </c>
      <c r="AD46" s="151"/>
      <c r="AE46" s="151"/>
      <c r="AF46" s="151"/>
      <c r="AG46" s="151"/>
      <c r="AH46" s="151"/>
      <c r="AI46" s="151"/>
      <c r="AJ46" s="151"/>
    </row>
    <row r="47" spans="2:36" hidden="1" x14ac:dyDescent="0.35">
      <c r="B47" t="s">
        <v>50</v>
      </c>
      <c r="AD47" s="151"/>
      <c r="AE47" s="151"/>
      <c r="AF47" s="151"/>
      <c r="AG47" s="151"/>
      <c r="AH47" s="151"/>
      <c r="AI47" s="151"/>
      <c r="AJ47" s="151"/>
    </row>
    <row r="48" spans="2:36" hidden="1" x14ac:dyDescent="0.35">
      <c r="B48" t="s">
        <v>51</v>
      </c>
      <c r="AD48" s="151"/>
      <c r="AE48" s="151"/>
      <c r="AF48" s="151"/>
      <c r="AG48" s="151"/>
      <c r="AH48" s="151"/>
      <c r="AI48" s="151"/>
      <c r="AJ48" s="151"/>
    </row>
    <row r="49" spans="2:36" hidden="1" x14ac:dyDescent="0.35">
      <c r="B49" t="s">
        <v>52</v>
      </c>
      <c r="AD49" s="151"/>
      <c r="AE49" s="151"/>
      <c r="AF49" s="151"/>
      <c r="AG49" s="151"/>
      <c r="AH49" s="151"/>
      <c r="AI49" s="151"/>
      <c r="AJ49" s="151"/>
    </row>
    <row r="50" spans="2:36" hidden="1" x14ac:dyDescent="0.35">
      <c r="B50" t="s">
        <v>53</v>
      </c>
      <c r="AD50" s="151"/>
      <c r="AE50" s="151"/>
      <c r="AF50" s="151"/>
      <c r="AG50" s="151"/>
      <c r="AH50" s="151"/>
      <c r="AI50" s="151"/>
      <c r="AJ50" s="151"/>
    </row>
    <row r="51" spans="2:36" hidden="1" x14ac:dyDescent="0.35">
      <c r="B51" t="s">
        <v>54</v>
      </c>
      <c r="AD51" s="151"/>
      <c r="AE51" s="151"/>
      <c r="AF51" s="151"/>
      <c r="AG51" s="151"/>
      <c r="AH51" s="151"/>
      <c r="AI51" s="151"/>
      <c r="AJ51" s="151"/>
    </row>
    <row r="52" spans="2:36" hidden="1" x14ac:dyDescent="0.35">
      <c r="B52" t="s">
        <v>55</v>
      </c>
      <c r="AD52" s="151"/>
      <c r="AE52" s="151"/>
      <c r="AF52" s="151"/>
      <c r="AG52" s="151"/>
      <c r="AH52" s="151"/>
      <c r="AI52" s="151"/>
      <c r="AJ52" s="151"/>
    </row>
    <row r="53" spans="2:36" hidden="1" x14ac:dyDescent="0.35">
      <c r="B53" t="s">
        <v>56</v>
      </c>
      <c r="AD53" s="151"/>
      <c r="AE53" s="151"/>
      <c r="AF53" s="151"/>
      <c r="AG53" s="151"/>
      <c r="AH53" s="151"/>
      <c r="AI53" s="151"/>
      <c r="AJ53" s="151"/>
    </row>
    <row r="54" spans="2:36" hidden="1" x14ac:dyDescent="0.35">
      <c r="B54" t="s">
        <v>57</v>
      </c>
      <c r="AD54" s="151"/>
      <c r="AE54" s="151"/>
      <c r="AF54" s="151"/>
      <c r="AG54" s="151"/>
      <c r="AH54" s="151"/>
      <c r="AI54" s="151"/>
      <c r="AJ54" s="151"/>
    </row>
    <row r="55" spans="2:36" hidden="1" x14ac:dyDescent="0.35">
      <c r="B55" t="s">
        <v>58</v>
      </c>
      <c r="AD55" s="151"/>
      <c r="AE55" s="151"/>
      <c r="AF55" s="151"/>
      <c r="AG55" s="151"/>
      <c r="AH55" s="151"/>
      <c r="AI55" s="151"/>
      <c r="AJ55" s="151"/>
    </row>
    <row r="56" spans="2:36" hidden="1" x14ac:dyDescent="0.35">
      <c r="B56" t="s">
        <v>59</v>
      </c>
      <c r="AD56" s="151"/>
      <c r="AE56" s="151"/>
      <c r="AF56" s="151"/>
      <c r="AG56" s="151"/>
      <c r="AH56" s="151"/>
      <c r="AI56" s="151"/>
      <c r="AJ56" s="151"/>
    </row>
    <row r="57" spans="2:36" hidden="1" x14ac:dyDescent="0.35">
      <c r="B57" t="s">
        <v>60</v>
      </c>
      <c r="AD57" s="151"/>
      <c r="AE57" s="151"/>
      <c r="AF57" s="151"/>
      <c r="AG57" s="151"/>
      <c r="AH57" s="151"/>
      <c r="AI57" s="151"/>
      <c r="AJ57" s="151"/>
    </row>
    <row r="58" spans="2:36" hidden="1" x14ac:dyDescent="0.35">
      <c r="B58" t="s">
        <v>61</v>
      </c>
      <c r="AD58" s="151"/>
      <c r="AE58" s="151"/>
      <c r="AF58" s="151"/>
      <c r="AG58" s="151"/>
      <c r="AH58" s="151"/>
      <c r="AI58" s="151"/>
      <c r="AJ58" s="151"/>
    </row>
    <row r="59" spans="2:36" hidden="1" x14ac:dyDescent="0.35">
      <c r="B59" t="s">
        <v>62</v>
      </c>
      <c r="AD59" s="151"/>
      <c r="AE59" s="151"/>
      <c r="AF59" s="151"/>
      <c r="AG59" s="151"/>
      <c r="AH59" s="151"/>
      <c r="AI59" s="151"/>
      <c r="AJ59" s="151"/>
    </row>
    <row r="60" spans="2:36" hidden="1" x14ac:dyDescent="0.35">
      <c r="B60" t="s">
        <v>63</v>
      </c>
      <c r="AD60" s="151"/>
      <c r="AE60" s="151"/>
      <c r="AF60" s="151"/>
      <c r="AG60" s="151"/>
      <c r="AH60" s="151"/>
      <c r="AI60" s="151"/>
      <c r="AJ60" s="151"/>
    </row>
    <row r="61" spans="2:36" hidden="1" x14ac:dyDescent="0.35">
      <c r="B61" t="s">
        <v>64</v>
      </c>
      <c r="AD61" s="151"/>
      <c r="AE61" s="151"/>
      <c r="AF61" s="151"/>
      <c r="AG61" s="151"/>
      <c r="AH61" s="151"/>
      <c r="AI61" s="151"/>
      <c r="AJ61" s="151"/>
    </row>
    <row r="62" spans="2:36" hidden="1" x14ac:dyDescent="0.35">
      <c r="B62" t="s">
        <v>65</v>
      </c>
      <c r="AD62" s="151"/>
      <c r="AE62" s="151"/>
      <c r="AF62" s="151"/>
      <c r="AG62" s="151"/>
      <c r="AH62" s="151"/>
      <c r="AI62" s="151"/>
      <c r="AJ62" s="151"/>
    </row>
    <row r="63" spans="2:36" hidden="1" x14ac:dyDescent="0.35">
      <c r="B63" t="s">
        <v>66</v>
      </c>
      <c r="AD63" s="151"/>
      <c r="AE63" s="151"/>
      <c r="AF63" s="151"/>
      <c r="AG63" s="151"/>
      <c r="AH63" s="151"/>
      <c r="AI63" s="151"/>
      <c r="AJ63" s="151"/>
    </row>
    <row r="64" spans="2:36" hidden="1" x14ac:dyDescent="0.35">
      <c r="B64" t="s">
        <v>67</v>
      </c>
      <c r="AD64" s="151"/>
      <c r="AE64" s="151"/>
      <c r="AF64" s="151"/>
      <c r="AG64" s="151"/>
      <c r="AH64" s="151"/>
      <c r="AI64" s="151"/>
      <c r="AJ64" s="151"/>
    </row>
    <row r="65" spans="2:36" hidden="1" x14ac:dyDescent="0.35">
      <c r="B65" t="s">
        <v>68</v>
      </c>
      <c r="AD65" s="151"/>
      <c r="AE65" s="151"/>
      <c r="AF65" s="151"/>
      <c r="AG65" s="151"/>
      <c r="AH65" s="151"/>
      <c r="AI65" s="151"/>
      <c r="AJ65" s="151"/>
    </row>
    <row r="66" spans="2:36" hidden="1" x14ac:dyDescent="0.35">
      <c r="B66" t="s">
        <v>69</v>
      </c>
      <c r="AD66" s="151"/>
      <c r="AE66" s="151"/>
      <c r="AF66" s="151"/>
      <c r="AG66" s="151"/>
      <c r="AH66" s="151"/>
      <c r="AI66" s="151"/>
      <c r="AJ66" s="151"/>
    </row>
    <row r="67" spans="2:36" hidden="1" x14ac:dyDescent="0.35">
      <c r="B67" t="s">
        <v>70</v>
      </c>
      <c r="AD67" s="151"/>
      <c r="AE67" s="151"/>
      <c r="AF67" s="151"/>
      <c r="AG67" s="151"/>
      <c r="AH67" s="151"/>
      <c r="AI67" s="151"/>
      <c r="AJ67" s="151"/>
    </row>
    <row r="68" spans="2:36" hidden="1" x14ac:dyDescent="0.35">
      <c r="B68" t="s">
        <v>71</v>
      </c>
      <c r="AD68" s="151"/>
      <c r="AE68" s="151"/>
      <c r="AF68" s="151"/>
      <c r="AG68" s="151"/>
      <c r="AH68" s="151"/>
      <c r="AI68" s="151"/>
      <c r="AJ68" s="151"/>
    </row>
    <row r="69" spans="2:36" hidden="1" x14ac:dyDescent="0.35">
      <c r="B69" t="s">
        <v>72</v>
      </c>
      <c r="AD69" s="151"/>
      <c r="AE69" s="151"/>
      <c r="AF69" s="151"/>
      <c r="AG69" s="151"/>
      <c r="AH69" s="151"/>
      <c r="AI69" s="151"/>
      <c r="AJ69" s="151"/>
    </row>
    <row r="70" spans="2:36" hidden="1" x14ac:dyDescent="0.35">
      <c r="B70" t="s">
        <v>73</v>
      </c>
      <c r="AD70" s="151"/>
      <c r="AE70" s="151"/>
      <c r="AF70" s="151"/>
      <c r="AG70" s="151"/>
      <c r="AH70" s="151"/>
      <c r="AI70" s="151"/>
      <c r="AJ70" s="151"/>
    </row>
    <row r="71" spans="2:36" hidden="1" x14ac:dyDescent="0.35">
      <c r="B71" t="s">
        <v>74</v>
      </c>
      <c r="AD71" s="151"/>
      <c r="AE71" s="151"/>
      <c r="AF71" s="151"/>
      <c r="AG71" s="151"/>
      <c r="AH71" s="151"/>
      <c r="AI71" s="151"/>
      <c r="AJ71" s="151"/>
    </row>
    <row r="72" spans="2:36" hidden="1" x14ac:dyDescent="0.35">
      <c r="B72" t="s">
        <v>75</v>
      </c>
      <c r="AD72" s="151"/>
      <c r="AE72" s="151"/>
      <c r="AF72" s="151"/>
      <c r="AG72" s="151"/>
      <c r="AH72" s="151"/>
      <c r="AI72" s="151"/>
      <c r="AJ72" s="151"/>
    </row>
    <row r="73" spans="2:36" hidden="1" x14ac:dyDescent="0.35">
      <c r="B73" t="s">
        <v>76</v>
      </c>
      <c r="AD73" s="151"/>
      <c r="AE73" s="151"/>
      <c r="AF73" s="151"/>
      <c r="AG73" s="151"/>
      <c r="AH73" s="151"/>
      <c r="AI73" s="151"/>
      <c r="AJ73" s="151"/>
    </row>
    <row r="74" spans="2:36" hidden="1" x14ac:dyDescent="0.35">
      <c r="B74" t="s">
        <v>77</v>
      </c>
      <c r="AD74" s="151"/>
      <c r="AE74" s="151"/>
      <c r="AF74" s="151"/>
      <c r="AG74" s="151"/>
      <c r="AH74" s="151"/>
      <c r="AI74" s="151"/>
      <c r="AJ74" s="151"/>
    </row>
    <row r="75" spans="2:36" hidden="1" x14ac:dyDescent="0.35">
      <c r="B75" t="s">
        <v>78</v>
      </c>
      <c r="AD75" s="151"/>
      <c r="AE75" s="151"/>
      <c r="AF75" s="151"/>
      <c r="AG75" s="151"/>
      <c r="AH75" s="151"/>
      <c r="AI75" s="151"/>
      <c r="AJ75" s="151"/>
    </row>
    <row r="76" spans="2:36" hidden="1" x14ac:dyDescent="0.35">
      <c r="B76" t="s">
        <v>79</v>
      </c>
      <c r="AD76" s="151"/>
      <c r="AE76" s="151"/>
      <c r="AF76" s="151"/>
      <c r="AG76" s="151"/>
      <c r="AH76" s="151"/>
      <c r="AI76" s="151"/>
      <c r="AJ76" s="151"/>
    </row>
    <row r="77" spans="2:36" hidden="1" x14ac:dyDescent="0.35">
      <c r="B77" t="s">
        <v>80</v>
      </c>
      <c r="AD77" s="151"/>
      <c r="AE77" s="151"/>
      <c r="AF77" s="151"/>
      <c r="AG77" s="151"/>
      <c r="AH77" s="151"/>
      <c r="AI77" s="151"/>
      <c r="AJ77" s="151"/>
    </row>
    <row r="78" spans="2:36" hidden="1" x14ac:dyDescent="0.35">
      <c r="B78" t="s">
        <v>81</v>
      </c>
      <c r="AD78" s="151"/>
      <c r="AE78" s="151"/>
      <c r="AF78" s="151"/>
      <c r="AG78" s="151"/>
      <c r="AH78" s="151"/>
      <c r="AI78" s="151"/>
      <c r="AJ78" s="151"/>
    </row>
    <row r="79" spans="2:36" hidden="1" x14ac:dyDescent="0.35">
      <c r="B79" t="s">
        <v>82</v>
      </c>
      <c r="AD79" s="151"/>
      <c r="AE79" s="151"/>
      <c r="AF79" s="151"/>
      <c r="AG79" s="151"/>
      <c r="AH79" s="151"/>
      <c r="AI79" s="151"/>
      <c r="AJ79" s="151"/>
    </row>
    <row r="80" spans="2:36" hidden="1" x14ac:dyDescent="0.35">
      <c r="B80" t="s">
        <v>83</v>
      </c>
      <c r="AD80" s="151"/>
      <c r="AE80" s="151"/>
      <c r="AF80" s="151"/>
      <c r="AG80" s="151"/>
      <c r="AH80" s="151"/>
      <c r="AI80" s="151"/>
      <c r="AJ80" s="151"/>
    </row>
    <row r="81" spans="2:36" hidden="1" x14ac:dyDescent="0.35">
      <c r="B81" t="s">
        <v>84</v>
      </c>
      <c r="AD81" s="151"/>
      <c r="AE81" s="151"/>
      <c r="AF81" s="151"/>
      <c r="AG81" s="151"/>
      <c r="AH81" s="151"/>
      <c r="AI81" s="151"/>
      <c r="AJ81" s="151"/>
    </row>
    <row r="82" spans="2:36" hidden="1" x14ac:dyDescent="0.35">
      <c r="B82" t="s">
        <v>85</v>
      </c>
      <c r="AD82" s="151"/>
      <c r="AE82" s="151"/>
      <c r="AF82" s="151"/>
      <c r="AG82" s="151"/>
      <c r="AH82" s="151"/>
      <c r="AI82" s="151"/>
      <c r="AJ82" s="151"/>
    </row>
    <row r="83" spans="2:36" hidden="1" x14ac:dyDescent="0.35">
      <c r="B83" t="s">
        <v>86</v>
      </c>
      <c r="AD83" s="151"/>
      <c r="AE83" s="151"/>
      <c r="AF83" s="151"/>
      <c r="AG83" s="151"/>
      <c r="AH83" s="151"/>
      <c r="AI83" s="151"/>
      <c r="AJ83" s="151"/>
    </row>
    <row r="84" spans="2:36" hidden="1" x14ac:dyDescent="0.35">
      <c r="B84" t="s">
        <v>87</v>
      </c>
      <c r="AD84" s="151"/>
      <c r="AE84" s="151"/>
      <c r="AF84" s="151"/>
      <c r="AG84" s="151"/>
      <c r="AH84" s="151"/>
      <c r="AI84" s="151"/>
      <c r="AJ84" s="151"/>
    </row>
    <row r="85" spans="2:36" hidden="1" x14ac:dyDescent="0.35">
      <c r="B85" t="s">
        <v>88</v>
      </c>
      <c r="AD85" s="151"/>
      <c r="AE85" s="151"/>
      <c r="AF85" s="151"/>
      <c r="AG85" s="151"/>
      <c r="AH85" s="151"/>
      <c r="AI85" s="151"/>
      <c r="AJ85" s="151"/>
    </row>
    <row r="86" spans="2:36" hidden="1" x14ac:dyDescent="0.35">
      <c r="B86" t="s">
        <v>89</v>
      </c>
      <c r="AD86" s="151"/>
      <c r="AE86" s="151"/>
      <c r="AF86" s="151"/>
      <c r="AG86" s="151"/>
      <c r="AH86" s="151"/>
      <c r="AI86" s="151"/>
      <c r="AJ86" s="151"/>
    </row>
    <row r="87" spans="2:36" hidden="1" x14ac:dyDescent="0.35">
      <c r="B87" t="s">
        <v>90</v>
      </c>
      <c r="AD87" s="151"/>
      <c r="AE87" s="151"/>
      <c r="AF87" s="151"/>
      <c r="AG87" s="151"/>
      <c r="AH87" s="151"/>
      <c r="AI87" s="151"/>
      <c r="AJ87" s="151"/>
    </row>
    <row r="88" spans="2:36" hidden="1" x14ac:dyDescent="0.35">
      <c r="B88" t="s">
        <v>91</v>
      </c>
      <c r="AD88" s="151"/>
      <c r="AE88" s="151"/>
      <c r="AF88" s="151"/>
      <c r="AG88" s="151"/>
      <c r="AH88" s="151"/>
      <c r="AI88" s="151"/>
      <c r="AJ88" s="151"/>
    </row>
    <row r="89" spans="2:36" hidden="1" x14ac:dyDescent="0.35">
      <c r="B89" t="s">
        <v>92</v>
      </c>
      <c r="AD89" s="151"/>
      <c r="AE89" s="151"/>
      <c r="AF89" s="151"/>
      <c r="AG89" s="151"/>
      <c r="AH89" s="151"/>
      <c r="AI89" s="151"/>
      <c r="AJ89" s="151"/>
    </row>
    <row r="90" spans="2:36" hidden="1" x14ac:dyDescent="0.35">
      <c r="B90" t="s">
        <v>93</v>
      </c>
      <c r="AD90" s="151"/>
      <c r="AE90" s="151"/>
      <c r="AF90" s="151"/>
      <c r="AG90" s="151"/>
      <c r="AH90" s="151"/>
      <c r="AI90" s="151"/>
      <c r="AJ90" s="151"/>
    </row>
    <row r="91" spans="2:36" hidden="1" x14ac:dyDescent="0.35">
      <c r="B91" t="s">
        <v>94</v>
      </c>
      <c r="AD91" s="151"/>
      <c r="AE91" s="151"/>
      <c r="AF91" s="151"/>
      <c r="AG91" s="151"/>
      <c r="AH91" s="151"/>
      <c r="AI91" s="151"/>
      <c r="AJ91" s="151"/>
    </row>
    <row r="92" spans="2:36" hidden="1" x14ac:dyDescent="0.35">
      <c r="B92" t="s">
        <v>95</v>
      </c>
      <c r="AD92" s="151"/>
      <c r="AE92" s="151"/>
      <c r="AF92" s="151"/>
      <c r="AG92" s="151"/>
      <c r="AH92" s="151"/>
      <c r="AI92" s="151"/>
      <c r="AJ92" s="151"/>
    </row>
    <row r="93" spans="2:36" hidden="1" x14ac:dyDescent="0.35">
      <c r="B93" t="s">
        <v>96</v>
      </c>
      <c r="AD93" s="151"/>
      <c r="AE93" s="151"/>
      <c r="AF93" s="151"/>
      <c r="AG93" s="151"/>
      <c r="AH93" s="151"/>
      <c r="AI93" s="151"/>
      <c r="AJ93" s="151"/>
    </row>
    <row r="94" spans="2:36" hidden="1" x14ac:dyDescent="0.35">
      <c r="B94" t="s">
        <v>97</v>
      </c>
      <c r="AD94" s="151"/>
      <c r="AE94" s="151"/>
      <c r="AF94" s="151"/>
      <c r="AG94" s="151"/>
      <c r="AH94" s="151"/>
      <c r="AI94" s="151"/>
      <c r="AJ94" s="151"/>
    </row>
    <row r="95" spans="2:36" hidden="1" x14ac:dyDescent="0.35">
      <c r="B95" t="s">
        <v>98</v>
      </c>
      <c r="AD95" s="151"/>
      <c r="AE95" s="151"/>
      <c r="AF95" s="151"/>
      <c r="AG95" s="151"/>
      <c r="AH95" s="151"/>
      <c r="AI95" s="151"/>
      <c r="AJ95" s="151"/>
    </row>
    <row r="96" spans="2:36" hidden="1" x14ac:dyDescent="0.35">
      <c r="B96" t="s">
        <v>99</v>
      </c>
      <c r="AD96" s="151"/>
      <c r="AE96" s="151"/>
      <c r="AF96" s="151"/>
      <c r="AG96" s="151"/>
      <c r="AH96" s="151"/>
      <c r="AI96" s="151"/>
      <c r="AJ96" s="151"/>
    </row>
    <row r="97" spans="2:36" hidden="1" x14ac:dyDescent="0.35">
      <c r="B97" t="s">
        <v>100</v>
      </c>
      <c r="AD97" s="151"/>
      <c r="AE97" s="151"/>
      <c r="AF97" s="151"/>
      <c r="AG97" s="151"/>
      <c r="AH97" s="151"/>
      <c r="AI97" s="151"/>
      <c r="AJ97" s="151"/>
    </row>
    <row r="98" spans="2:36" hidden="1" x14ac:dyDescent="0.35">
      <c r="B98" t="s">
        <v>101</v>
      </c>
      <c r="AD98" s="151"/>
      <c r="AE98" s="151"/>
      <c r="AF98" s="151"/>
      <c r="AG98" s="151"/>
      <c r="AH98" s="151"/>
      <c r="AI98" s="151"/>
      <c r="AJ98" s="151"/>
    </row>
    <row r="99" spans="2:36" hidden="1" x14ac:dyDescent="0.35">
      <c r="B99" t="s">
        <v>102</v>
      </c>
      <c r="AD99" s="151"/>
      <c r="AE99" s="151"/>
      <c r="AF99" s="151"/>
      <c r="AG99" s="151"/>
      <c r="AH99" s="151"/>
      <c r="AI99" s="151"/>
      <c r="AJ99" s="151"/>
    </row>
    <row r="100" spans="2:36" hidden="1" x14ac:dyDescent="0.35">
      <c r="B100" t="s">
        <v>103</v>
      </c>
      <c r="AD100" s="151"/>
      <c r="AE100" s="151"/>
      <c r="AF100" s="151"/>
      <c r="AG100" s="151"/>
      <c r="AH100" s="151"/>
      <c r="AI100" s="151"/>
      <c r="AJ100" s="151"/>
    </row>
    <row r="101" spans="2:36" hidden="1" x14ac:dyDescent="0.35">
      <c r="B101" t="s">
        <v>104</v>
      </c>
      <c r="AD101" s="151"/>
      <c r="AE101" s="151"/>
      <c r="AF101" s="151"/>
      <c r="AG101" s="151"/>
      <c r="AH101" s="151"/>
      <c r="AI101" s="151"/>
      <c r="AJ101" s="151"/>
    </row>
    <row r="102" spans="2:36" hidden="1" x14ac:dyDescent="0.35">
      <c r="B102" t="s">
        <v>105</v>
      </c>
      <c r="AD102" s="151"/>
      <c r="AE102" s="151"/>
      <c r="AF102" s="151"/>
      <c r="AG102" s="151"/>
      <c r="AH102" s="151"/>
      <c r="AI102" s="151"/>
      <c r="AJ102" s="151"/>
    </row>
    <row r="103" spans="2:36" hidden="1" x14ac:dyDescent="0.35">
      <c r="B103" t="s">
        <v>106</v>
      </c>
      <c r="AD103" s="151"/>
      <c r="AE103" s="151"/>
      <c r="AF103" s="151"/>
      <c r="AG103" s="151"/>
      <c r="AH103" s="151"/>
      <c r="AI103" s="151"/>
      <c r="AJ103" s="151"/>
    </row>
    <row r="104" spans="2:36" hidden="1" x14ac:dyDescent="0.35">
      <c r="B104" t="s">
        <v>107</v>
      </c>
      <c r="AD104" s="151"/>
      <c r="AE104" s="151"/>
      <c r="AF104" s="151"/>
      <c r="AG104" s="151"/>
      <c r="AH104" s="151"/>
      <c r="AI104" s="151"/>
      <c r="AJ104" s="151"/>
    </row>
    <row r="105" spans="2:36" hidden="1" x14ac:dyDescent="0.35">
      <c r="B105" t="s">
        <v>108</v>
      </c>
      <c r="AD105" s="151"/>
      <c r="AE105" s="151"/>
      <c r="AF105" s="151"/>
      <c r="AG105" s="151"/>
      <c r="AH105" s="151"/>
      <c r="AI105" s="151"/>
      <c r="AJ105" s="151"/>
    </row>
    <row r="106" spans="2:36" hidden="1" x14ac:dyDescent="0.35">
      <c r="B106" t="s">
        <v>109</v>
      </c>
      <c r="AD106" s="151"/>
      <c r="AE106" s="151"/>
      <c r="AF106" s="151"/>
      <c r="AG106" s="151"/>
      <c r="AH106" s="151"/>
      <c r="AI106" s="151"/>
      <c r="AJ106" s="151"/>
    </row>
    <row r="107" spans="2:36" hidden="1" x14ac:dyDescent="0.35">
      <c r="B107" t="s">
        <v>110</v>
      </c>
      <c r="AD107" s="151"/>
      <c r="AE107" s="151"/>
      <c r="AF107" s="151"/>
      <c r="AG107" s="151"/>
      <c r="AH107" s="151"/>
      <c r="AI107" s="151"/>
      <c r="AJ107" s="151"/>
    </row>
    <row r="108" spans="2:36" hidden="1" x14ac:dyDescent="0.35">
      <c r="B108" t="s">
        <v>111</v>
      </c>
      <c r="AD108" s="151"/>
      <c r="AE108" s="151"/>
      <c r="AF108" s="151"/>
      <c r="AG108" s="151"/>
      <c r="AH108" s="151"/>
      <c r="AI108" s="151"/>
      <c r="AJ108" s="151"/>
    </row>
    <row r="109" spans="2:36" hidden="1" x14ac:dyDescent="0.35">
      <c r="B109" t="s">
        <v>112</v>
      </c>
      <c r="AD109" s="151"/>
      <c r="AE109" s="151"/>
      <c r="AF109" s="151"/>
      <c r="AG109" s="151"/>
      <c r="AH109" s="151"/>
      <c r="AI109" s="151"/>
      <c r="AJ109" s="151"/>
    </row>
    <row r="110" spans="2:36" hidden="1" x14ac:dyDescent="0.35">
      <c r="B110" t="s">
        <v>113</v>
      </c>
      <c r="AD110" s="151"/>
      <c r="AE110" s="151"/>
      <c r="AF110" s="151"/>
      <c r="AG110" s="151"/>
      <c r="AH110" s="151"/>
      <c r="AI110" s="151"/>
      <c r="AJ110" s="151"/>
    </row>
    <row r="111" spans="2:36" hidden="1" x14ac:dyDescent="0.35">
      <c r="B111" t="s">
        <v>114</v>
      </c>
      <c r="AD111" s="151"/>
      <c r="AE111" s="151"/>
      <c r="AF111" s="151"/>
      <c r="AG111" s="151"/>
      <c r="AH111" s="151"/>
      <c r="AI111" s="151"/>
      <c r="AJ111" s="151"/>
    </row>
    <row r="112" spans="2:36" hidden="1" x14ac:dyDescent="0.35">
      <c r="B112" t="s">
        <v>115</v>
      </c>
      <c r="AD112" s="151"/>
      <c r="AE112" s="151"/>
      <c r="AF112" s="151"/>
      <c r="AG112" s="151"/>
      <c r="AH112" s="151"/>
      <c r="AI112" s="151"/>
      <c r="AJ112" s="151"/>
    </row>
    <row r="113" spans="2:36" hidden="1" x14ac:dyDescent="0.35">
      <c r="B113" t="s">
        <v>116</v>
      </c>
      <c r="AD113" s="151"/>
      <c r="AE113" s="151"/>
      <c r="AF113" s="151"/>
      <c r="AG113" s="151"/>
      <c r="AH113" s="151"/>
      <c r="AI113" s="151"/>
      <c r="AJ113" s="151"/>
    </row>
    <row r="114" spans="2:36" hidden="1" x14ac:dyDescent="0.35">
      <c r="B114" t="s">
        <v>117</v>
      </c>
      <c r="AD114" s="151"/>
      <c r="AE114" s="151"/>
      <c r="AF114" s="151"/>
      <c r="AG114" s="151"/>
      <c r="AH114" s="151"/>
      <c r="AI114" s="151"/>
      <c r="AJ114" s="151"/>
    </row>
    <row r="115" spans="2:36" hidden="1" x14ac:dyDescent="0.35">
      <c r="B115" t="s">
        <v>118</v>
      </c>
      <c r="AD115" s="151"/>
      <c r="AE115" s="151"/>
      <c r="AF115" s="151"/>
      <c r="AG115" s="151"/>
      <c r="AH115" s="151"/>
      <c r="AI115" s="151"/>
      <c r="AJ115" s="151"/>
    </row>
    <row r="116" spans="2:36" hidden="1" x14ac:dyDescent="0.35">
      <c r="B116" t="s">
        <v>119</v>
      </c>
      <c r="AD116" s="151"/>
      <c r="AE116" s="151"/>
      <c r="AF116" s="151"/>
      <c r="AG116" s="151"/>
      <c r="AH116" s="151"/>
      <c r="AI116" s="151"/>
      <c r="AJ116" s="151"/>
    </row>
    <row r="117" spans="2:36" hidden="1" x14ac:dyDescent="0.35">
      <c r="B117" t="s">
        <v>120</v>
      </c>
      <c r="AD117" s="151"/>
      <c r="AE117" s="151"/>
      <c r="AF117" s="151"/>
      <c r="AG117" s="151"/>
      <c r="AH117" s="151"/>
      <c r="AI117" s="151"/>
      <c r="AJ117" s="151"/>
    </row>
    <row r="118" spans="2:36" hidden="1" x14ac:dyDescent="0.35">
      <c r="B118" t="s">
        <v>121</v>
      </c>
      <c r="AD118" s="151"/>
      <c r="AE118" s="151"/>
      <c r="AF118" s="151"/>
      <c r="AG118" s="151"/>
      <c r="AH118" s="151"/>
      <c r="AI118" s="151"/>
      <c r="AJ118" s="151"/>
    </row>
    <row r="119" spans="2:36" hidden="1" x14ac:dyDescent="0.35">
      <c r="B119" t="s">
        <v>122</v>
      </c>
      <c r="AD119" s="151"/>
      <c r="AE119" s="151"/>
      <c r="AF119" s="151"/>
      <c r="AG119" s="151"/>
      <c r="AH119" s="151"/>
      <c r="AI119" s="151"/>
      <c r="AJ119" s="151"/>
    </row>
    <row r="120" spans="2:36" hidden="1" x14ac:dyDescent="0.35">
      <c r="B120" t="s">
        <v>123</v>
      </c>
      <c r="AD120" s="151"/>
      <c r="AE120" s="151"/>
      <c r="AF120" s="151"/>
      <c r="AG120" s="151"/>
      <c r="AH120" s="151"/>
      <c r="AI120" s="151"/>
      <c r="AJ120" s="151"/>
    </row>
    <row r="121" spans="2:36" hidden="1" x14ac:dyDescent="0.35">
      <c r="B121" t="s">
        <v>124</v>
      </c>
      <c r="AD121" s="151"/>
      <c r="AE121" s="151"/>
      <c r="AF121" s="151"/>
      <c r="AG121" s="151"/>
      <c r="AH121" s="151"/>
      <c r="AI121" s="151"/>
      <c r="AJ121" s="151"/>
    </row>
    <row r="122" spans="2:36" hidden="1" x14ac:dyDescent="0.35">
      <c r="B122" t="s">
        <v>125</v>
      </c>
      <c r="AD122" s="151"/>
      <c r="AE122" s="151"/>
      <c r="AF122" s="151"/>
      <c r="AG122" s="151"/>
      <c r="AH122" s="151"/>
      <c r="AI122" s="151"/>
      <c r="AJ122" s="151"/>
    </row>
    <row r="123" spans="2:36" hidden="1" x14ac:dyDescent="0.35">
      <c r="B123" t="s">
        <v>126</v>
      </c>
      <c r="AD123" s="151"/>
      <c r="AE123" s="151"/>
      <c r="AF123" s="151"/>
      <c r="AG123" s="151"/>
      <c r="AH123" s="151"/>
      <c r="AI123" s="151"/>
      <c r="AJ123" s="151"/>
    </row>
    <row r="124" spans="2:36" hidden="1" x14ac:dyDescent="0.35">
      <c r="B124" t="s">
        <v>127</v>
      </c>
      <c r="AD124" s="151"/>
      <c r="AE124" s="151"/>
      <c r="AF124" s="151"/>
      <c r="AG124" s="151"/>
      <c r="AH124" s="151"/>
      <c r="AI124" s="151"/>
      <c r="AJ124" s="151"/>
    </row>
    <row r="125" spans="2:36" hidden="1" x14ac:dyDescent="0.35">
      <c r="B125" t="s">
        <v>128</v>
      </c>
      <c r="AD125" s="151"/>
      <c r="AE125" s="151"/>
      <c r="AF125" s="151"/>
      <c r="AG125" s="151"/>
      <c r="AH125" s="151"/>
      <c r="AI125" s="151"/>
      <c r="AJ125" s="151"/>
    </row>
    <row r="126" spans="2:36" hidden="1" x14ac:dyDescent="0.35">
      <c r="B126" t="s">
        <v>129</v>
      </c>
      <c r="AD126" s="151"/>
      <c r="AE126" s="151"/>
      <c r="AF126" s="151"/>
      <c r="AG126" s="151"/>
      <c r="AH126" s="151"/>
      <c r="AI126" s="151"/>
      <c r="AJ126" s="151"/>
    </row>
    <row r="127" spans="2:36" hidden="1" x14ac:dyDescent="0.35">
      <c r="B127" t="s">
        <v>130</v>
      </c>
      <c r="AD127" s="151"/>
      <c r="AE127" s="151"/>
      <c r="AF127" s="151"/>
      <c r="AG127" s="151"/>
      <c r="AH127" s="151"/>
      <c r="AI127" s="151"/>
      <c r="AJ127" s="151"/>
    </row>
    <row r="128" spans="2:36" hidden="1" x14ac:dyDescent="0.35">
      <c r="B128" t="s">
        <v>131</v>
      </c>
      <c r="AD128" s="151"/>
      <c r="AE128" s="151"/>
      <c r="AF128" s="151"/>
      <c r="AG128" s="151"/>
      <c r="AH128" s="151"/>
      <c r="AI128" s="151"/>
      <c r="AJ128" s="151"/>
    </row>
    <row r="129" spans="2:36" hidden="1" x14ac:dyDescent="0.35">
      <c r="B129" t="s">
        <v>132</v>
      </c>
      <c r="AD129" s="151"/>
      <c r="AE129" s="151"/>
      <c r="AF129" s="151"/>
      <c r="AG129" s="151"/>
      <c r="AH129" s="151"/>
      <c r="AI129" s="151"/>
      <c r="AJ129" s="151"/>
    </row>
    <row r="130" spans="2:36" hidden="1" x14ac:dyDescent="0.35">
      <c r="B130" t="s">
        <v>133</v>
      </c>
      <c r="AD130" s="151"/>
      <c r="AE130" s="151"/>
      <c r="AF130" s="151"/>
      <c r="AG130" s="151"/>
      <c r="AH130" s="151"/>
      <c r="AI130" s="151"/>
      <c r="AJ130" s="151"/>
    </row>
    <row r="131" spans="2:36" hidden="1" x14ac:dyDescent="0.35">
      <c r="B131" t="s">
        <v>134</v>
      </c>
      <c r="AD131" s="151"/>
      <c r="AE131" s="151"/>
      <c r="AF131" s="151"/>
      <c r="AG131" s="151"/>
      <c r="AH131" s="151"/>
      <c r="AI131" s="151"/>
      <c r="AJ131" s="151"/>
    </row>
    <row r="132" spans="2:36" hidden="1" x14ac:dyDescent="0.35">
      <c r="B132" t="s">
        <v>135</v>
      </c>
      <c r="AD132" s="151"/>
      <c r="AE132" s="151"/>
      <c r="AF132" s="151"/>
      <c r="AG132" s="151"/>
      <c r="AH132" s="151"/>
      <c r="AI132" s="151"/>
      <c r="AJ132" s="151"/>
    </row>
    <row r="133" spans="2:36" hidden="1" x14ac:dyDescent="0.35">
      <c r="B133" t="s">
        <v>136</v>
      </c>
      <c r="AD133" s="151"/>
      <c r="AE133" s="151"/>
      <c r="AF133" s="151"/>
      <c r="AG133" s="151"/>
      <c r="AH133" s="151"/>
      <c r="AI133" s="151"/>
      <c r="AJ133" s="151"/>
    </row>
    <row r="134" spans="2:36" hidden="1" x14ac:dyDescent="0.35">
      <c r="B134" t="s">
        <v>137</v>
      </c>
      <c r="AD134" s="151"/>
      <c r="AE134" s="151"/>
      <c r="AF134" s="151"/>
      <c r="AG134" s="151"/>
      <c r="AH134" s="151"/>
      <c r="AI134" s="151"/>
      <c r="AJ134" s="151"/>
    </row>
    <row r="135" spans="2:36" hidden="1" x14ac:dyDescent="0.35">
      <c r="B135" t="s">
        <v>138</v>
      </c>
      <c r="AD135" s="151"/>
      <c r="AE135" s="151"/>
      <c r="AF135" s="151"/>
      <c r="AG135" s="151"/>
      <c r="AH135" s="151"/>
      <c r="AI135" s="151"/>
      <c r="AJ135" s="151"/>
    </row>
    <row r="136" spans="2:36" hidden="1" x14ac:dyDescent="0.35">
      <c r="B136" t="s">
        <v>139</v>
      </c>
      <c r="AD136" s="151"/>
      <c r="AE136" s="151"/>
      <c r="AF136" s="151"/>
      <c r="AG136" s="151"/>
      <c r="AH136" s="151"/>
      <c r="AI136" s="151"/>
      <c r="AJ136" s="151"/>
    </row>
    <row r="137" spans="2:36" hidden="1" x14ac:dyDescent="0.35">
      <c r="B137" t="s">
        <v>140</v>
      </c>
      <c r="AD137" s="151"/>
      <c r="AE137" s="151"/>
      <c r="AF137" s="151"/>
      <c r="AG137" s="151"/>
      <c r="AH137" s="151"/>
      <c r="AI137" s="151"/>
      <c r="AJ137" s="151"/>
    </row>
    <row r="138" spans="2:36" hidden="1" x14ac:dyDescent="0.35">
      <c r="B138" t="s">
        <v>141</v>
      </c>
      <c r="AD138" s="151"/>
      <c r="AE138" s="151"/>
      <c r="AF138" s="151"/>
      <c r="AG138" s="151"/>
      <c r="AH138" s="151"/>
      <c r="AI138" s="151"/>
      <c r="AJ138" s="151"/>
    </row>
    <row r="139" spans="2:36" hidden="1" x14ac:dyDescent="0.35">
      <c r="B139" t="s">
        <v>142</v>
      </c>
      <c r="AD139" s="151"/>
      <c r="AE139" s="151"/>
      <c r="AF139" s="151"/>
      <c r="AG139" s="151"/>
      <c r="AH139" s="151"/>
      <c r="AI139" s="151"/>
      <c r="AJ139" s="151"/>
    </row>
    <row r="140" spans="2:36" hidden="1" x14ac:dyDescent="0.35">
      <c r="B140" t="s">
        <v>143</v>
      </c>
      <c r="AD140" s="151"/>
      <c r="AE140" s="151"/>
      <c r="AF140" s="151"/>
      <c r="AG140" s="151"/>
      <c r="AH140" s="151"/>
      <c r="AI140" s="151"/>
      <c r="AJ140" s="151"/>
    </row>
    <row r="141" spans="2:36" hidden="1" x14ac:dyDescent="0.35">
      <c r="B141" t="s">
        <v>144</v>
      </c>
      <c r="AD141" s="151"/>
      <c r="AE141" s="151"/>
      <c r="AF141" s="151"/>
      <c r="AG141" s="151"/>
      <c r="AH141" s="151"/>
      <c r="AI141" s="151"/>
      <c r="AJ141" s="151"/>
    </row>
    <row r="142" spans="2:36" hidden="1" x14ac:dyDescent="0.35">
      <c r="B142" t="s">
        <v>145</v>
      </c>
      <c r="AD142" s="151"/>
      <c r="AE142" s="151"/>
      <c r="AF142" s="151"/>
      <c r="AG142" s="151"/>
      <c r="AH142" s="151"/>
      <c r="AI142" s="151"/>
      <c r="AJ142" s="151"/>
    </row>
    <row r="143" spans="2:36" hidden="1" x14ac:dyDescent="0.35">
      <c r="B143" t="s">
        <v>146</v>
      </c>
      <c r="AD143" s="151"/>
      <c r="AE143" s="151"/>
      <c r="AF143" s="151"/>
      <c r="AG143" s="151"/>
      <c r="AH143" s="151"/>
      <c r="AI143" s="151"/>
      <c r="AJ143" s="151"/>
    </row>
    <row r="144" spans="2:36" hidden="1" x14ac:dyDescent="0.35">
      <c r="B144" t="s">
        <v>147</v>
      </c>
      <c r="AD144" s="151"/>
      <c r="AE144" s="151"/>
      <c r="AF144" s="151"/>
      <c r="AG144" s="151"/>
      <c r="AH144" s="151"/>
      <c r="AI144" s="151"/>
      <c r="AJ144" s="151"/>
    </row>
    <row r="145" spans="2:36" hidden="1" x14ac:dyDescent="0.35">
      <c r="B145" t="s">
        <v>148</v>
      </c>
      <c r="AD145" s="151"/>
      <c r="AE145" s="151"/>
      <c r="AF145" s="151"/>
      <c r="AG145" s="151"/>
      <c r="AH145" s="151"/>
      <c r="AI145" s="151"/>
      <c r="AJ145" s="151"/>
    </row>
    <row r="146" spans="2:36" hidden="1" x14ac:dyDescent="0.35">
      <c r="B146" t="s">
        <v>149</v>
      </c>
      <c r="AD146" s="151"/>
      <c r="AE146" s="151"/>
      <c r="AF146" s="151"/>
      <c r="AG146" s="151"/>
      <c r="AH146" s="151"/>
      <c r="AI146" s="151"/>
      <c r="AJ146" s="151"/>
    </row>
    <row r="147" spans="2:36" hidden="1" x14ac:dyDescent="0.35">
      <c r="B147" t="s">
        <v>150</v>
      </c>
      <c r="AD147" s="151"/>
      <c r="AE147" s="151"/>
      <c r="AF147" s="151"/>
      <c r="AG147" s="151"/>
      <c r="AH147" s="151"/>
      <c r="AI147" s="151"/>
      <c r="AJ147" s="151"/>
    </row>
    <row r="148" spans="2:36" hidden="1" x14ac:dyDescent="0.35">
      <c r="B148" t="s">
        <v>151</v>
      </c>
      <c r="AD148" s="151"/>
      <c r="AE148" s="151"/>
      <c r="AF148" s="151"/>
      <c r="AG148" s="151"/>
      <c r="AH148" s="151"/>
      <c r="AI148" s="151"/>
      <c r="AJ148" s="151"/>
    </row>
    <row r="149" spans="2:36" hidden="1" x14ac:dyDescent="0.35">
      <c r="B149" t="s">
        <v>152</v>
      </c>
      <c r="AD149" s="151"/>
      <c r="AE149" s="151"/>
      <c r="AF149" s="151"/>
      <c r="AG149" s="151"/>
      <c r="AH149" s="151"/>
      <c r="AI149" s="151"/>
      <c r="AJ149" s="151"/>
    </row>
    <row r="150" spans="2:36" hidden="1" x14ac:dyDescent="0.35">
      <c r="B150" t="s">
        <v>153</v>
      </c>
      <c r="AD150" s="151"/>
      <c r="AE150" s="151"/>
      <c r="AF150" s="151"/>
      <c r="AG150" s="151"/>
      <c r="AH150" s="151"/>
      <c r="AI150" s="151"/>
      <c r="AJ150" s="151"/>
    </row>
    <row r="151" spans="2:36" hidden="1" x14ac:dyDescent="0.35">
      <c r="B151" t="s">
        <v>154</v>
      </c>
      <c r="AD151" s="151"/>
      <c r="AE151" s="151"/>
      <c r="AF151" s="151"/>
      <c r="AG151" s="151"/>
      <c r="AH151" s="151"/>
      <c r="AI151" s="151"/>
      <c r="AJ151" s="151"/>
    </row>
    <row r="152" spans="2:36" hidden="1" x14ac:dyDescent="0.35">
      <c r="B152" t="s">
        <v>155</v>
      </c>
      <c r="AD152" s="151"/>
      <c r="AE152" s="151"/>
      <c r="AF152" s="151"/>
      <c r="AG152" s="151"/>
      <c r="AH152" s="151"/>
      <c r="AI152" s="151"/>
      <c r="AJ152" s="151"/>
    </row>
    <row r="153" spans="2:36" hidden="1" x14ac:dyDescent="0.35">
      <c r="B153" t="s">
        <v>156</v>
      </c>
      <c r="AD153" s="151"/>
      <c r="AE153" s="151"/>
      <c r="AF153" s="151"/>
      <c r="AG153" s="151"/>
      <c r="AH153" s="151"/>
      <c r="AI153" s="151"/>
      <c r="AJ153" s="151"/>
    </row>
    <row r="154" spans="2:36" hidden="1" x14ac:dyDescent="0.35">
      <c r="B154" t="s">
        <v>157</v>
      </c>
      <c r="AD154" s="151"/>
      <c r="AE154" s="151"/>
      <c r="AF154" s="151"/>
      <c r="AG154" s="151"/>
      <c r="AH154" s="151"/>
      <c r="AI154" s="151"/>
      <c r="AJ154" s="151"/>
    </row>
    <row r="155" spans="2:36" hidden="1" x14ac:dyDescent="0.35">
      <c r="B155" t="s">
        <v>158</v>
      </c>
      <c r="AD155" s="151"/>
      <c r="AE155" s="151"/>
      <c r="AF155" s="151"/>
      <c r="AG155" s="151"/>
      <c r="AH155" s="151"/>
      <c r="AI155" s="151"/>
      <c r="AJ155" s="151"/>
    </row>
    <row r="156" spans="2:36" hidden="1" x14ac:dyDescent="0.35">
      <c r="B156" t="s">
        <v>159</v>
      </c>
      <c r="AD156" s="151"/>
      <c r="AE156" s="151"/>
      <c r="AF156" s="151"/>
      <c r="AG156" s="151"/>
      <c r="AH156" s="151"/>
      <c r="AI156" s="151"/>
      <c r="AJ156" s="151"/>
    </row>
    <row r="157" spans="2:36" hidden="1" x14ac:dyDescent="0.35">
      <c r="B157" t="s">
        <v>160</v>
      </c>
      <c r="AD157" s="151"/>
      <c r="AE157" s="151"/>
      <c r="AF157" s="151"/>
      <c r="AG157" s="151"/>
      <c r="AH157" s="151"/>
      <c r="AI157" s="151"/>
      <c r="AJ157" s="151"/>
    </row>
    <row r="158" spans="2:36" hidden="1" x14ac:dyDescent="0.35">
      <c r="B158" t="s">
        <v>161</v>
      </c>
      <c r="AD158" s="151"/>
      <c r="AE158" s="151"/>
      <c r="AF158" s="151"/>
      <c r="AG158" s="151"/>
      <c r="AH158" s="151"/>
      <c r="AI158" s="151"/>
      <c r="AJ158" s="151"/>
    </row>
    <row r="159" spans="2:36" hidden="1" x14ac:dyDescent="0.35">
      <c r="B159" t="s">
        <v>162</v>
      </c>
      <c r="AD159" s="151"/>
      <c r="AE159" s="151"/>
      <c r="AF159" s="151"/>
      <c r="AG159" s="151"/>
      <c r="AH159" s="151"/>
      <c r="AI159" s="151"/>
      <c r="AJ159" s="151"/>
    </row>
    <row r="160" spans="2:36" hidden="1" x14ac:dyDescent="0.35">
      <c r="B160" t="s">
        <v>163</v>
      </c>
      <c r="AD160" s="151"/>
      <c r="AE160" s="151"/>
      <c r="AF160" s="151"/>
      <c r="AG160" s="151"/>
      <c r="AH160" s="151"/>
      <c r="AI160" s="151"/>
      <c r="AJ160" s="151"/>
    </row>
    <row r="161" spans="2:36" hidden="1" x14ac:dyDescent="0.35">
      <c r="B161" t="s">
        <v>164</v>
      </c>
      <c r="AD161" s="151"/>
      <c r="AE161" s="151"/>
      <c r="AF161" s="151"/>
      <c r="AG161" s="151"/>
      <c r="AH161" s="151"/>
      <c r="AI161" s="151"/>
      <c r="AJ161" s="151"/>
    </row>
    <row r="162" spans="2:36" hidden="1" x14ac:dyDescent="0.35">
      <c r="B162" t="s">
        <v>165</v>
      </c>
      <c r="AD162" s="151"/>
      <c r="AE162" s="151"/>
      <c r="AF162" s="151"/>
      <c r="AG162" s="151"/>
      <c r="AH162" s="151"/>
      <c r="AI162" s="151"/>
      <c r="AJ162" s="151"/>
    </row>
    <row r="163" spans="2:36" hidden="1" x14ac:dyDescent="0.35">
      <c r="B163" t="s">
        <v>166</v>
      </c>
      <c r="AD163" s="151"/>
      <c r="AE163" s="151"/>
      <c r="AF163" s="151"/>
      <c r="AG163" s="151"/>
      <c r="AH163" s="151"/>
      <c r="AI163" s="151"/>
      <c r="AJ163" s="151"/>
    </row>
    <row r="164" spans="2:36" hidden="1" x14ac:dyDescent="0.35">
      <c r="B164" t="s">
        <v>167</v>
      </c>
      <c r="AD164" s="151"/>
      <c r="AE164" s="151"/>
      <c r="AF164" s="151"/>
      <c r="AG164" s="151"/>
      <c r="AH164" s="151"/>
      <c r="AI164" s="151"/>
      <c r="AJ164" s="151"/>
    </row>
    <row r="165" spans="2:36" hidden="1" x14ac:dyDescent="0.35">
      <c r="B165" t="s">
        <v>168</v>
      </c>
      <c r="AD165" s="151"/>
      <c r="AE165" s="151"/>
      <c r="AF165" s="151"/>
      <c r="AG165" s="151"/>
      <c r="AH165" s="151"/>
      <c r="AI165" s="151"/>
      <c r="AJ165" s="151"/>
    </row>
    <row r="166" spans="2:36" hidden="1" x14ac:dyDescent="0.35">
      <c r="B166" t="s">
        <v>169</v>
      </c>
      <c r="AD166" s="151"/>
      <c r="AE166" s="151"/>
      <c r="AF166" s="151"/>
      <c r="AG166" s="151"/>
      <c r="AH166" s="151"/>
      <c r="AI166" s="151"/>
      <c r="AJ166" s="151"/>
    </row>
    <row r="167" spans="2:36" hidden="1" x14ac:dyDescent="0.35">
      <c r="B167" t="s">
        <v>170</v>
      </c>
      <c r="AD167" s="151"/>
      <c r="AE167" s="151"/>
      <c r="AF167" s="151"/>
      <c r="AG167" s="151"/>
      <c r="AH167" s="151"/>
      <c r="AI167" s="151"/>
      <c r="AJ167" s="151"/>
    </row>
    <row r="168" spans="2:36" hidden="1" x14ac:dyDescent="0.35">
      <c r="B168" t="s">
        <v>171</v>
      </c>
      <c r="AD168" s="151"/>
      <c r="AE168" s="151"/>
      <c r="AF168" s="151"/>
      <c r="AG168" s="151"/>
      <c r="AH168" s="151"/>
      <c r="AI168" s="151"/>
      <c r="AJ168" s="151"/>
    </row>
    <row r="169" spans="2:36" hidden="1" x14ac:dyDescent="0.35">
      <c r="B169" t="s">
        <v>172</v>
      </c>
      <c r="AD169" s="151"/>
      <c r="AE169" s="151"/>
      <c r="AF169" s="151"/>
      <c r="AG169" s="151"/>
      <c r="AH169" s="151"/>
      <c r="AI169" s="151"/>
      <c r="AJ169" s="151"/>
    </row>
    <row r="170" spans="2:36" hidden="1" x14ac:dyDescent="0.35">
      <c r="B170" t="s">
        <v>173</v>
      </c>
      <c r="AD170" s="151"/>
      <c r="AE170" s="151"/>
      <c r="AF170" s="151"/>
      <c r="AG170" s="151"/>
      <c r="AH170" s="151"/>
      <c r="AI170" s="151"/>
      <c r="AJ170" s="151"/>
    </row>
    <row r="171" spans="2:36" hidden="1" x14ac:dyDescent="0.35">
      <c r="B171" t="s">
        <v>174</v>
      </c>
      <c r="AD171" s="151"/>
      <c r="AE171" s="151"/>
      <c r="AF171" s="151"/>
      <c r="AG171" s="151"/>
      <c r="AH171" s="151"/>
      <c r="AI171" s="151"/>
      <c r="AJ171" s="151"/>
    </row>
    <row r="172" spans="2:36" hidden="1" x14ac:dyDescent="0.35">
      <c r="B172" t="s">
        <v>175</v>
      </c>
      <c r="AD172" s="151"/>
      <c r="AE172" s="151"/>
      <c r="AF172" s="151"/>
      <c r="AG172" s="151"/>
      <c r="AH172" s="151"/>
      <c r="AI172" s="151"/>
      <c r="AJ172" s="151"/>
    </row>
    <row r="173" spans="2:36" hidden="1" x14ac:dyDescent="0.35">
      <c r="B173" t="s">
        <v>176</v>
      </c>
      <c r="AD173" s="151"/>
      <c r="AE173" s="151"/>
      <c r="AF173" s="151"/>
      <c r="AG173" s="151"/>
      <c r="AH173" s="151"/>
      <c r="AI173" s="151"/>
      <c r="AJ173" s="151"/>
    </row>
    <row r="174" spans="2:36" hidden="1" x14ac:dyDescent="0.35">
      <c r="B174" t="s">
        <v>177</v>
      </c>
      <c r="AD174" s="151"/>
      <c r="AE174" s="151"/>
      <c r="AF174" s="151"/>
      <c r="AG174" s="151"/>
      <c r="AH174" s="151"/>
      <c r="AI174" s="151"/>
      <c r="AJ174" s="151"/>
    </row>
    <row r="175" spans="2:36" hidden="1" x14ac:dyDescent="0.35">
      <c r="B175" t="s">
        <v>178</v>
      </c>
      <c r="AD175" s="151"/>
      <c r="AE175" s="151"/>
      <c r="AF175" s="151"/>
      <c r="AG175" s="151"/>
      <c r="AH175" s="151"/>
      <c r="AI175" s="151"/>
      <c r="AJ175" s="151"/>
    </row>
    <row r="176" spans="2:36" hidden="1" x14ac:dyDescent="0.35">
      <c r="B176" t="s">
        <v>179</v>
      </c>
      <c r="AD176" s="151"/>
      <c r="AE176" s="151"/>
      <c r="AF176" s="151"/>
      <c r="AG176" s="151"/>
      <c r="AH176" s="151"/>
      <c r="AI176" s="151"/>
      <c r="AJ176" s="151"/>
    </row>
    <row r="177" spans="2:36" hidden="1" x14ac:dyDescent="0.35">
      <c r="B177" t="s">
        <v>180</v>
      </c>
      <c r="AD177" s="151"/>
      <c r="AE177" s="151"/>
      <c r="AF177" s="151"/>
      <c r="AG177" s="151"/>
      <c r="AH177" s="151"/>
      <c r="AI177" s="151"/>
      <c r="AJ177" s="151"/>
    </row>
    <row r="178" spans="2:36" hidden="1" x14ac:dyDescent="0.35">
      <c r="B178" t="s">
        <v>181</v>
      </c>
      <c r="AD178" s="151"/>
      <c r="AE178" s="151"/>
      <c r="AF178" s="151"/>
      <c r="AG178" s="151"/>
      <c r="AH178" s="151"/>
      <c r="AI178" s="151"/>
      <c r="AJ178" s="151"/>
    </row>
    <row r="179" spans="2:36" hidden="1" x14ac:dyDescent="0.35">
      <c r="B179" t="s">
        <v>182</v>
      </c>
      <c r="AD179" s="151"/>
      <c r="AE179" s="151"/>
      <c r="AF179" s="151"/>
      <c r="AG179" s="151"/>
      <c r="AH179" s="151"/>
      <c r="AI179" s="151"/>
      <c r="AJ179" s="151"/>
    </row>
    <row r="180" spans="2:36" hidden="1" x14ac:dyDescent="0.35">
      <c r="B180" t="s">
        <v>183</v>
      </c>
      <c r="AD180" s="151"/>
      <c r="AE180" s="151"/>
      <c r="AF180" s="151"/>
      <c r="AG180" s="151"/>
      <c r="AH180" s="151"/>
      <c r="AI180" s="151"/>
      <c r="AJ180" s="151"/>
    </row>
    <row r="181" spans="2:36" hidden="1" x14ac:dyDescent="0.35">
      <c r="B181" t="s">
        <v>184</v>
      </c>
      <c r="AD181" s="151"/>
      <c r="AE181" s="151"/>
      <c r="AF181" s="151"/>
      <c r="AG181" s="151"/>
      <c r="AH181" s="151"/>
      <c r="AI181" s="151"/>
      <c r="AJ181" s="151"/>
    </row>
    <row r="182" spans="2:36" hidden="1" x14ac:dyDescent="0.35">
      <c r="B182" t="s">
        <v>185</v>
      </c>
      <c r="AD182" s="151"/>
      <c r="AE182" s="151"/>
      <c r="AF182" s="151"/>
      <c r="AG182" s="151"/>
      <c r="AH182" s="151"/>
      <c r="AI182" s="151"/>
      <c r="AJ182" s="151"/>
    </row>
    <row r="183" spans="2:36" hidden="1" x14ac:dyDescent="0.35">
      <c r="B183" t="s">
        <v>186</v>
      </c>
      <c r="AD183" s="151"/>
      <c r="AE183" s="151"/>
      <c r="AF183" s="151"/>
      <c r="AG183" s="151"/>
      <c r="AH183" s="151"/>
      <c r="AI183" s="151"/>
      <c r="AJ183" s="151"/>
    </row>
    <row r="184" spans="2:36" hidden="1" x14ac:dyDescent="0.35">
      <c r="B184" t="s">
        <v>187</v>
      </c>
      <c r="AD184" s="151"/>
      <c r="AE184" s="151"/>
      <c r="AF184" s="151"/>
      <c r="AG184" s="151"/>
      <c r="AH184" s="151"/>
      <c r="AI184" s="151"/>
      <c r="AJ184" s="151"/>
    </row>
    <row r="185" spans="2:36" hidden="1" x14ac:dyDescent="0.35">
      <c r="B185" t="s">
        <v>188</v>
      </c>
      <c r="AD185" s="151"/>
      <c r="AE185" s="151"/>
      <c r="AF185" s="151"/>
      <c r="AG185" s="151"/>
      <c r="AH185" s="151"/>
      <c r="AI185" s="151"/>
      <c r="AJ185" s="151"/>
    </row>
    <row r="186" spans="2:36" hidden="1" x14ac:dyDescent="0.35">
      <c r="B186" t="s">
        <v>189</v>
      </c>
      <c r="AD186" s="151"/>
      <c r="AE186" s="151"/>
      <c r="AF186" s="151"/>
      <c r="AG186" s="151"/>
      <c r="AH186" s="151"/>
      <c r="AI186" s="151"/>
      <c r="AJ186" s="151"/>
    </row>
    <row r="187" spans="2:36" hidden="1" x14ac:dyDescent="0.35">
      <c r="B187" t="s">
        <v>190</v>
      </c>
      <c r="AD187" s="151"/>
      <c r="AE187" s="151"/>
      <c r="AF187" s="151"/>
      <c r="AG187" s="151"/>
      <c r="AH187" s="151"/>
      <c r="AI187" s="151"/>
      <c r="AJ187" s="151"/>
    </row>
    <row r="188" spans="2:36" hidden="1" x14ac:dyDescent="0.35">
      <c r="B188" t="s">
        <v>191</v>
      </c>
      <c r="AD188" s="151"/>
      <c r="AE188" s="151"/>
      <c r="AF188" s="151"/>
      <c r="AG188" s="151"/>
      <c r="AH188" s="151"/>
      <c r="AI188" s="151"/>
      <c r="AJ188" s="151"/>
    </row>
    <row r="189" spans="2:36" hidden="1" x14ac:dyDescent="0.35">
      <c r="B189" t="s">
        <v>192</v>
      </c>
      <c r="AD189" s="151"/>
      <c r="AE189" s="151"/>
      <c r="AF189" s="151"/>
      <c r="AG189" s="151"/>
      <c r="AH189" s="151"/>
      <c r="AI189" s="151"/>
      <c r="AJ189" s="151"/>
    </row>
    <row r="190" spans="2:36" hidden="1" x14ac:dyDescent="0.35">
      <c r="B190" t="s">
        <v>193</v>
      </c>
      <c r="AD190" s="151"/>
      <c r="AE190" s="151"/>
      <c r="AF190" s="151"/>
      <c r="AG190" s="151"/>
      <c r="AH190" s="151"/>
      <c r="AI190" s="151"/>
      <c r="AJ190" s="151"/>
    </row>
    <row r="191" spans="2:36" hidden="1" x14ac:dyDescent="0.35">
      <c r="B191" t="s">
        <v>194</v>
      </c>
      <c r="AD191" s="151"/>
      <c r="AE191" s="151"/>
      <c r="AF191" s="151"/>
      <c r="AG191" s="151"/>
      <c r="AH191" s="151"/>
      <c r="AI191" s="151"/>
      <c r="AJ191" s="151"/>
    </row>
    <row r="192" spans="2:36" hidden="1" x14ac:dyDescent="0.35">
      <c r="B192" t="s">
        <v>195</v>
      </c>
      <c r="AD192" s="151"/>
      <c r="AE192" s="151"/>
      <c r="AF192" s="151"/>
      <c r="AG192" s="151"/>
      <c r="AH192" s="151"/>
      <c r="AI192" s="151"/>
      <c r="AJ192" s="151"/>
    </row>
    <row r="193" spans="2:36" hidden="1" x14ac:dyDescent="0.35">
      <c r="B193" t="s">
        <v>196</v>
      </c>
      <c r="AD193" s="151"/>
      <c r="AE193" s="151"/>
      <c r="AF193" s="151"/>
      <c r="AG193" s="151"/>
      <c r="AH193" s="151"/>
      <c r="AI193" s="151"/>
      <c r="AJ193" s="151"/>
    </row>
    <row r="194" spans="2:36" hidden="1" x14ac:dyDescent="0.35">
      <c r="B194" t="s">
        <v>197</v>
      </c>
      <c r="AD194" s="151"/>
      <c r="AE194" s="151"/>
      <c r="AF194" s="151"/>
      <c r="AG194" s="151"/>
      <c r="AH194" s="151"/>
      <c r="AI194" s="151"/>
      <c r="AJ194" s="151"/>
    </row>
    <row r="195" spans="2:36" hidden="1" x14ac:dyDescent="0.35">
      <c r="B195" t="s">
        <v>198</v>
      </c>
      <c r="AD195" s="151"/>
      <c r="AE195" s="151"/>
      <c r="AF195" s="151"/>
      <c r="AG195" s="151"/>
      <c r="AH195" s="151"/>
      <c r="AI195" s="151"/>
      <c r="AJ195" s="151"/>
    </row>
    <row r="196" spans="2:36" hidden="1" x14ac:dyDescent="0.35">
      <c r="B196" t="s">
        <v>199</v>
      </c>
      <c r="AD196" s="151"/>
      <c r="AE196" s="151"/>
      <c r="AF196" s="151"/>
      <c r="AG196" s="151"/>
      <c r="AH196" s="151"/>
      <c r="AI196" s="151"/>
      <c r="AJ196" s="151"/>
    </row>
    <row r="197" spans="2:36" hidden="1" x14ac:dyDescent="0.35">
      <c r="B197" t="s">
        <v>200</v>
      </c>
      <c r="AD197" s="151"/>
      <c r="AE197" s="151"/>
      <c r="AF197" s="151"/>
      <c r="AG197" s="151"/>
      <c r="AH197" s="151"/>
      <c r="AI197" s="151"/>
      <c r="AJ197" s="151"/>
    </row>
    <row r="198" spans="2:36" hidden="1" x14ac:dyDescent="0.35">
      <c r="B198" t="s">
        <v>201</v>
      </c>
      <c r="AD198" s="151"/>
      <c r="AE198" s="151"/>
      <c r="AF198" s="151"/>
      <c r="AG198" s="151"/>
      <c r="AH198" s="151"/>
      <c r="AI198" s="151"/>
      <c r="AJ198" s="151"/>
    </row>
    <row r="199" spans="2:36" hidden="1" x14ac:dyDescent="0.35">
      <c r="B199" t="s">
        <v>202</v>
      </c>
      <c r="AD199" s="151"/>
      <c r="AE199" s="151"/>
      <c r="AF199" s="151"/>
      <c r="AG199" s="151"/>
      <c r="AH199" s="151"/>
      <c r="AI199" s="151"/>
      <c r="AJ199" s="151"/>
    </row>
    <row r="200" spans="2:36" hidden="1" x14ac:dyDescent="0.35">
      <c r="B200" t="s">
        <v>203</v>
      </c>
      <c r="AD200" s="151"/>
      <c r="AE200" s="151"/>
      <c r="AF200" s="151"/>
      <c r="AG200" s="151"/>
      <c r="AH200" s="151"/>
      <c r="AI200" s="151"/>
      <c r="AJ200" s="151"/>
    </row>
    <row r="201" spans="2:36" hidden="1" x14ac:dyDescent="0.35">
      <c r="B201" t="s">
        <v>204</v>
      </c>
      <c r="AD201" s="151"/>
      <c r="AE201" s="151"/>
      <c r="AF201" s="151"/>
      <c r="AG201" s="151"/>
      <c r="AH201" s="151"/>
      <c r="AI201" s="151"/>
      <c r="AJ201" s="151"/>
    </row>
    <row r="202" spans="2:36" hidden="1" x14ac:dyDescent="0.35">
      <c r="B202" t="s">
        <v>205</v>
      </c>
      <c r="AD202" s="151"/>
      <c r="AE202" s="151"/>
      <c r="AF202" s="151"/>
      <c r="AG202" s="151"/>
      <c r="AH202" s="151"/>
      <c r="AI202" s="151"/>
      <c r="AJ202" s="151"/>
    </row>
    <row r="203" spans="2:36" hidden="1" x14ac:dyDescent="0.35">
      <c r="B203" t="s">
        <v>206</v>
      </c>
      <c r="AD203" s="151"/>
      <c r="AE203" s="151"/>
      <c r="AF203" s="151"/>
      <c r="AG203" s="151"/>
      <c r="AH203" s="151"/>
      <c r="AI203" s="151"/>
      <c r="AJ203" s="151"/>
    </row>
    <row r="204" spans="2:36" hidden="1" x14ac:dyDescent="0.35">
      <c r="B204" t="s">
        <v>207</v>
      </c>
      <c r="AD204" s="151"/>
      <c r="AE204" s="151"/>
      <c r="AF204" s="151"/>
      <c r="AG204" s="151"/>
      <c r="AH204" s="151"/>
      <c r="AI204" s="151"/>
      <c r="AJ204" s="151"/>
    </row>
    <row r="205" spans="2:36" hidden="1" x14ac:dyDescent="0.35">
      <c r="B205" t="s">
        <v>208</v>
      </c>
      <c r="AD205" s="151"/>
      <c r="AE205" s="151"/>
      <c r="AF205" s="151"/>
      <c r="AG205" s="151"/>
      <c r="AH205" s="151"/>
      <c r="AI205" s="151"/>
      <c r="AJ205" s="151"/>
    </row>
    <row r="206" spans="2:36" hidden="1" x14ac:dyDescent="0.35">
      <c r="B206" t="s">
        <v>209</v>
      </c>
      <c r="AD206" s="151"/>
      <c r="AE206" s="151"/>
      <c r="AF206" s="151"/>
      <c r="AG206" s="151"/>
      <c r="AH206" s="151"/>
      <c r="AI206" s="151"/>
      <c r="AJ206" s="151"/>
    </row>
    <row r="207" spans="2:36" hidden="1" x14ac:dyDescent="0.35">
      <c r="B207" t="s">
        <v>210</v>
      </c>
      <c r="AD207" s="151"/>
      <c r="AE207" s="151"/>
      <c r="AF207" s="151"/>
      <c r="AG207" s="151"/>
      <c r="AH207" s="151"/>
      <c r="AI207" s="151"/>
      <c r="AJ207" s="151"/>
    </row>
    <row r="208" spans="2:36" hidden="1" x14ac:dyDescent="0.35">
      <c r="B208" t="s">
        <v>211</v>
      </c>
      <c r="AD208" s="151"/>
      <c r="AE208" s="151"/>
      <c r="AF208" s="151"/>
      <c r="AG208" s="151"/>
      <c r="AH208" s="151"/>
      <c r="AI208" s="151"/>
      <c r="AJ208" s="151"/>
    </row>
    <row r="209" spans="2:36" hidden="1" x14ac:dyDescent="0.35">
      <c r="B209" t="s">
        <v>212</v>
      </c>
      <c r="AD209" s="151"/>
      <c r="AE209" s="151"/>
      <c r="AF209" s="151"/>
      <c r="AG209" s="151"/>
      <c r="AH209" s="151"/>
      <c r="AI209" s="151"/>
      <c r="AJ209" s="151"/>
    </row>
    <row r="210" spans="2:36" hidden="1" x14ac:dyDescent="0.35">
      <c r="B210" t="s">
        <v>213</v>
      </c>
      <c r="AD210" s="151"/>
      <c r="AE210" s="151"/>
      <c r="AF210" s="151"/>
      <c r="AG210" s="151"/>
      <c r="AH210" s="151"/>
      <c r="AI210" s="151"/>
      <c r="AJ210" s="151"/>
    </row>
    <row r="211" spans="2:36" hidden="1" x14ac:dyDescent="0.35">
      <c r="B211" t="s">
        <v>214</v>
      </c>
      <c r="AD211" s="151"/>
      <c r="AE211" s="151"/>
      <c r="AF211" s="151"/>
      <c r="AG211" s="151"/>
      <c r="AH211" s="151"/>
      <c r="AI211" s="151"/>
      <c r="AJ211" s="151"/>
    </row>
    <row r="212" spans="2:36" hidden="1" x14ac:dyDescent="0.35">
      <c r="B212" t="s">
        <v>215</v>
      </c>
      <c r="AD212" s="151"/>
      <c r="AE212" s="151"/>
      <c r="AF212" s="151"/>
      <c r="AG212" s="151"/>
      <c r="AH212" s="151"/>
      <c r="AI212" s="151"/>
      <c r="AJ212" s="151"/>
    </row>
    <row r="213" spans="2:36" hidden="1" x14ac:dyDescent="0.35">
      <c r="B213" t="s">
        <v>216</v>
      </c>
      <c r="AD213" s="151"/>
      <c r="AE213" s="151"/>
      <c r="AF213" s="151"/>
      <c r="AG213" s="151"/>
      <c r="AH213" s="151"/>
      <c r="AI213" s="151"/>
      <c r="AJ213" s="151"/>
    </row>
    <row r="214" spans="2:36" hidden="1" x14ac:dyDescent="0.35">
      <c r="B214" t="s">
        <v>217</v>
      </c>
      <c r="AD214" s="151"/>
      <c r="AE214" s="151"/>
      <c r="AF214" s="151"/>
      <c r="AG214" s="151"/>
      <c r="AH214" s="151"/>
      <c r="AI214" s="151"/>
      <c r="AJ214" s="151"/>
    </row>
    <row r="215" spans="2:36" hidden="1" x14ac:dyDescent="0.35">
      <c r="B215" t="s">
        <v>218</v>
      </c>
      <c r="AD215" s="151"/>
      <c r="AE215" s="151"/>
      <c r="AF215" s="151"/>
      <c r="AG215" s="151"/>
      <c r="AH215" s="151"/>
      <c r="AI215" s="151"/>
      <c r="AJ215" s="151"/>
    </row>
    <row r="216" spans="2:36" hidden="1" x14ac:dyDescent="0.35">
      <c r="B216" t="s">
        <v>219</v>
      </c>
      <c r="AD216" s="151"/>
      <c r="AE216" s="151"/>
      <c r="AF216" s="151"/>
      <c r="AG216" s="151"/>
      <c r="AH216" s="151"/>
      <c r="AI216" s="151"/>
      <c r="AJ216" s="151"/>
    </row>
    <row r="217" spans="2:36" hidden="1" x14ac:dyDescent="0.35">
      <c r="B217" t="s">
        <v>220</v>
      </c>
      <c r="AD217" s="151"/>
      <c r="AE217" s="151"/>
      <c r="AF217" s="151"/>
      <c r="AG217" s="151"/>
      <c r="AH217" s="151"/>
      <c r="AI217" s="151"/>
      <c r="AJ217" s="151"/>
    </row>
    <row r="218" spans="2:36" hidden="1" x14ac:dyDescent="0.35">
      <c r="B218" t="s">
        <v>221</v>
      </c>
      <c r="AD218" s="151"/>
      <c r="AE218" s="151"/>
      <c r="AF218" s="151"/>
      <c r="AG218" s="151"/>
      <c r="AH218" s="151"/>
      <c r="AI218" s="151"/>
      <c r="AJ218" s="151"/>
    </row>
    <row r="219" spans="2:36" hidden="1" x14ac:dyDescent="0.35">
      <c r="B219" t="s">
        <v>222</v>
      </c>
      <c r="AD219" s="151"/>
      <c r="AE219" s="151"/>
      <c r="AF219" s="151"/>
      <c r="AG219" s="151"/>
      <c r="AH219" s="151"/>
      <c r="AI219" s="151"/>
      <c r="AJ219" s="151"/>
    </row>
    <row r="220" spans="2:36" hidden="1" x14ac:dyDescent="0.35">
      <c r="B220" t="s">
        <v>223</v>
      </c>
      <c r="AD220" s="151"/>
      <c r="AE220" s="151"/>
      <c r="AF220" s="151"/>
      <c r="AG220" s="151"/>
      <c r="AH220" s="151"/>
      <c r="AI220" s="151"/>
      <c r="AJ220" s="151"/>
    </row>
    <row r="221" spans="2:36" hidden="1" x14ac:dyDescent="0.35">
      <c r="B221" t="s">
        <v>224</v>
      </c>
      <c r="AD221" s="151"/>
      <c r="AE221" s="151"/>
      <c r="AF221" s="151"/>
      <c r="AG221" s="151"/>
      <c r="AH221" s="151"/>
      <c r="AI221" s="151"/>
      <c r="AJ221" s="151"/>
    </row>
    <row r="222" spans="2:36" hidden="1" x14ac:dyDescent="0.35">
      <c r="B222" t="s">
        <v>225</v>
      </c>
      <c r="AD222" s="151"/>
      <c r="AE222" s="151"/>
      <c r="AF222" s="151"/>
      <c r="AG222" s="151"/>
      <c r="AH222" s="151"/>
      <c r="AI222" s="151"/>
      <c r="AJ222" s="151"/>
    </row>
    <row r="223" spans="2:36" hidden="1" x14ac:dyDescent="0.35">
      <c r="B223" t="s">
        <v>226</v>
      </c>
      <c r="AD223" s="151"/>
      <c r="AE223" s="151"/>
      <c r="AF223" s="151"/>
      <c r="AG223" s="151"/>
      <c r="AH223" s="151"/>
      <c r="AI223" s="151"/>
      <c r="AJ223" s="151"/>
    </row>
    <row r="224" spans="2:36" hidden="1" x14ac:dyDescent="0.35">
      <c r="B224" t="s">
        <v>227</v>
      </c>
      <c r="AD224" s="151"/>
      <c r="AE224" s="151"/>
      <c r="AF224" s="151"/>
      <c r="AG224" s="151"/>
      <c r="AH224" s="151"/>
      <c r="AI224" s="151"/>
      <c r="AJ224" s="151"/>
    </row>
    <row r="225" spans="2:36" hidden="1" x14ac:dyDescent="0.35">
      <c r="B225" t="s">
        <v>228</v>
      </c>
      <c r="AD225" s="151"/>
      <c r="AE225" s="151"/>
      <c r="AF225" s="151"/>
      <c r="AG225" s="151"/>
      <c r="AH225" s="151"/>
      <c r="AI225" s="151"/>
      <c r="AJ225" s="151"/>
    </row>
    <row r="226" spans="2:36" hidden="1" x14ac:dyDescent="0.35">
      <c r="B226" t="s">
        <v>229</v>
      </c>
      <c r="AD226" s="151"/>
      <c r="AE226" s="151"/>
      <c r="AF226" s="151"/>
      <c r="AG226" s="151"/>
      <c r="AH226" s="151"/>
      <c r="AI226" s="151"/>
      <c r="AJ226" s="151"/>
    </row>
    <row r="227" spans="2:36" hidden="1" x14ac:dyDescent="0.35">
      <c r="B227" t="s">
        <v>230</v>
      </c>
      <c r="AD227" s="151"/>
      <c r="AE227" s="151"/>
      <c r="AF227" s="151"/>
      <c r="AG227" s="151"/>
      <c r="AH227" s="151"/>
      <c r="AI227" s="151"/>
      <c r="AJ227" s="151"/>
    </row>
    <row r="228" spans="2:36" hidden="1" x14ac:dyDescent="0.35">
      <c r="B228" t="s">
        <v>231</v>
      </c>
      <c r="AD228" s="151"/>
      <c r="AE228" s="151"/>
      <c r="AF228" s="151"/>
      <c r="AG228" s="151"/>
      <c r="AH228" s="151"/>
      <c r="AI228" s="151"/>
      <c r="AJ228" s="151"/>
    </row>
    <row r="229" spans="2:36" hidden="1" x14ac:dyDescent="0.35">
      <c r="B229" t="s">
        <v>232</v>
      </c>
      <c r="AD229" s="151"/>
      <c r="AE229" s="151"/>
      <c r="AF229" s="151"/>
      <c r="AG229" s="151"/>
      <c r="AH229" s="151"/>
      <c r="AI229" s="151"/>
      <c r="AJ229" s="151"/>
    </row>
    <row r="230" spans="2:36" hidden="1" x14ac:dyDescent="0.35">
      <c r="B230" t="s">
        <v>233</v>
      </c>
      <c r="AD230" s="151"/>
      <c r="AE230" s="151"/>
      <c r="AF230" s="151"/>
      <c r="AG230" s="151"/>
      <c r="AH230" s="151"/>
      <c r="AI230" s="151"/>
      <c r="AJ230" s="151"/>
    </row>
    <row r="231" spans="2:36" hidden="1" x14ac:dyDescent="0.35">
      <c r="B231" t="s">
        <v>234</v>
      </c>
      <c r="AD231" s="151"/>
      <c r="AE231" s="151"/>
      <c r="AF231" s="151"/>
      <c r="AG231" s="151"/>
      <c r="AH231" s="151"/>
      <c r="AI231" s="151"/>
      <c r="AJ231" s="151"/>
    </row>
    <row r="232" spans="2:36" hidden="1" x14ac:dyDescent="0.35">
      <c r="B232" t="s">
        <v>235</v>
      </c>
      <c r="AD232" s="151"/>
      <c r="AE232" s="151"/>
      <c r="AF232" s="151"/>
      <c r="AG232" s="151"/>
      <c r="AH232" s="151"/>
      <c r="AI232" s="151"/>
      <c r="AJ232" s="151"/>
    </row>
    <row r="233" spans="2:36" hidden="1" x14ac:dyDescent="0.35">
      <c r="B233" t="s">
        <v>236</v>
      </c>
      <c r="AD233" s="151"/>
      <c r="AE233" s="151"/>
      <c r="AF233" s="151"/>
      <c r="AG233" s="151"/>
      <c r="AH233" s="151"/>
      <c r="AI233" s="151"/>
      <c r="AJ233" s="151"/>
    </row>
    <row r="234" spans="2:36" hidden="1" x14ac:dyDescent="0.35">
      <c r="B234" t="s">
        <v>237</v>
      </c>
      <c r="AD234" s="151"/>
      <c r="AE234" s="151"/>
      <c r="AF234" s="151"/>
      <c r="AG234" s="151"/>
      <c r="AH234" s="151"/>
      <c r="AI234" s="151"/>
      <c r="AJ234" s="151"/>
    </row>
    <row r="235" spans="2:36" hidden="1" x14ac:dyDescent="0.35">
      <c r="B235" t="s">
        <v>238</v>
      </c>
      <c r="AD235" s="151"/>
      <c r="AE235" s="151"/>
      <c r="AF235" s="151"/>
      <c r="AG235" s="151"/>
      <c r="AH235" s="151"/>
      <c r="AI235" s="151"/>
      <c r="AJ235" s="151"/>
    </row>
    <row r="236" spans="2:36" hidden="1" x14ac:dyDescent="0.35">
      <c r="B236" t="s">
        <v>239</v>
      </c>
      <c r="AD236" s="151"/>
      <c r="AE236" s="151"/>
      <c r="AF236" s="151"/>
      <c r="AG236" s="151"/>
      <c r="AH236" s="151"/>
      <c r="AI236" s="151"/>
      <c r="AJ236" s="151"/>
    </row>
    <row r="237" spans="2:36" hidden="1" x14ac:dyDescent="0.35">
      <c r="B237" t="s">
        <v>240</v>
      </c>
      <c r="AD237" s="151"/>
      <c r="AE237" s="151"/>
      <c r="AF237" s="151"/>
      <c r="AG237" s="151"/>
      <c r="AH237" s="151"/>
      <c r="AI237" s="151"/>
      <c r="AJ237" s="151"/>
    </row>
    <row r="238" spans="2:36" hidden="1" x14ac:dyDescent="0.35">
      <c r="B238" t="s">
        <v>241</v>
      </c>
      <c r="AD238" s="151"/>
      <c r="AE238" s="151"/>
      <c r="AF238" s="151"/>
      <c r="AG238" s="151"/>
      <c r="AH238" s="151"/>
      <c r="AI238" s="151"/>
      <c r="AJ238" s="151"/>
    </row>
    <row r="239" spans="2:36" hidden="1" x14ac:dyDescent="0.35">
      <c r="B239" t="s">
        <v>242</v>
      </c>
      <c r="AD239" s="151"/>
      <c r="AE239" s="151"/>
      <c r="AF239" s="151"/>
      <c r="AG239" s="151"/>
      <c r="AH239" s="151"/>
      <c r="AI239" s="151"/>
      <c r="AJ239" s="151"/>
    </row>
    <row r="240" spans="2:36" hidden="1" x14ac:dyDescent="0.35">
      <c r="B240" t="s">
        <v>243</v>
      </c>
      <c r="AD240" s="151"/>
      <c r="AE240" s="151"/>
      <c r="AF240" s="151"/>
      <c r="AG240" s="151"/>
      <c r="AH240" s="151"/>
      <c r="AI240" s="151"/>
      <c r="AJ240" s="151"/>
    </row>
    <row r="241" spans="2:36" hidden="1" x14ac:dyDescent="0.35">
      <c r="B241" t="s">
        <v>244</v>
      </c>
      <c r="AD241" s="151"/>
      <c r="AE241" s="151"/>
      <c r="AF241" s="151"/>
      <c r="AG241" s="151"/>
      <c r="AH241" s="151"/>
      <c r="AI241" s="151"/>
      <c r="AJ241" s="151"/>
    </row>
    <row r="242" spans="2:36" hidden="1" x14ac:dyDescent="0.35">
      <c r="B242" t="s">
        <v>245</v>
      </c>
      <c r="AD242" s="151"/>
      <c r="AE242" s="151"/>
      <c r="AF242" s="151"/>
      <c r="AG242" s="151"/>
      <c r="AH242" s="151"/>
      <c r="AI242" s="151"/>
      <c r="AJ242" s="151"/>
    </row>
    <row r="243" spans="2:36" hidden="1" x14ac:dyDescent="0.35">
      <c r="B243" t="s">
        <v>246</v>
      </c>
      <c r="AD243" s="151"/>
      <c r="AE243" s="151"/>
      <c r="AF243" s="151"/>
      <c r="AG243" s="151"/>
      <c r="AH243" s="151"/>
      <c r="AI243" s="151"/>
      <c r="AJ243" s="151"/>
    </row>
    <row r="244" spans="2:36" hidden="1" x14ac:dyDescent="0.35">
      <c r="B244" t="s">
        <v>247</v>
      </c>
      <c r="AD244" s="151"/>
      <c r="AE244" s="151"/>
      <c r="AF244" s="151"/>
      <c r="AG244" s="151"/>
      <c r="AH244" s="151"/>
      <c r="AI244" s="151"/>
      <c r="AJ244" s="151"/>
    </row>
    <row r="245" spans="2:36" hidden="1" x14ac:dyDescent="0.35">
      <c r="B245" t="s">
        <v>248</v>
      </c>
      <c r="AD245" s="151"/>
      <c r="AE245" s="151"/>
      <c r="AF245" s="151"/>
      <c r="AG245" s="151"/>
      <c r="AH245" s="151"/>
      <c r="AI245" s="151"/>
      <c r="AJ245" s="151"/>
    </row>
    <row r="246" spans="2:36" hidden="1" x14ac:dyDescent="0.35">
      <c r="B246" t="s">
        <v>249</v>
      </c>
      <c r="AD246" s="151"/>
      <c r="AE246" s="151"/>
      <c r="AF246" s="151"/>
      <c r="AG246" s="151"/>
      <c r="AH246" s="151"/>
      <c r="AI246" s="151"/>
      <c r="AJ246" s="151"/>
    </row>
    <row r="247" spans="2:36" hidden="1" x14ac:dyDescent="0.35">
      <c r="B247" t="s">
        <v>250</v>
      </c>
      <c r="AD247" s="151"/>
      <c r="AE247" s="151"/>
      <c r="AF247" s="151"/>
      <c r="AG247" s="151"/>
      <c r="AH247" s="151"/>
      <c r="AI247" s="151"/>
      <c r="AJ247" s="151"/>
    </row>
    <row r="248" spans="2:36" hidden="1" x14ac:dyDescent="0.35">
      <c r="B248" t="s">
        <v>251</v>
      </c>
      <c r="AD248" s="151"/>
      <c r="AE248" s="151"/>
      <c r="AF248" s="151"/>
      <c r="AG248" s="151"/>
      <c r="AH248" s="151"/>
      <c r="AI248" s="151"/>
      <c r="AJ248" s="151"/>
    </row>
    <row r="249" spans="2:36" hidden="1" x14ac:dyDescent="0.35">
      <c r="B249" t="s">
        <v>252</v>
      </c>
      <c r="AD249" s="151"/>
      <c r="AE249" s="151"/>
      <c r="AF249" s="151"/>
      <c r="AG249" s="151"/>
      <c r="AH249" s="151"/>
      <c r="AI249" s="151"/>
      <c r="AJ249" s="151"/>
    </row>
    <row r="250" spans="2:36" hidden="1" x14ac:dyDescent="0.35">
      <c r="B250" t="s">
        <v>253</v>
      </c>
      <c r="AD250" s="151"/>
      <c r="AE250" s="151"/>
      <c r="AF250" s="151"/>
      <c r="AG250" s="151"/>
      <c r="AH250" s="151"/>
      <c r="AI250" s="151"/>
      <c r="AJ250" s="151"/>
    </row>
    <row r="251" spans="2:36" hidden="1" x14ac:dyDescent="0.35">
      <c r="B251" t="s">
        <v>254</v>
      </c>
      <c r="AD251" s="151"/>
      <c r="AE251" s="151"/>
      <c r="AF251" s="151"/>
      <c r="AG251" s="151"/>
      <c r="AH251" s="151"/>
      <c r="AI251" s="151"/>
      <c r="AJ251" s="151"/>
    </row>
    <row r="252" spans="2:36" hidden="1" x14ac:dyDescent="0.35">
      <c r="B252" t="s">
        <v>255</v>
      </c>
      <c r="AD252" s="151"/>
      <c r="AE252" s="151"/>
      <c r="AF252" s="151"/>
      <c r="AG252" s="151"/>
      <c r="AH252" s="151"/>
      <c r="AI252" s="151"/>
      <c r="AJ252" s="151"/>
    </row>
    <row r="253" spans="2:36" hidden="1" x14ac:dyDescent="0.35">
      <c r="B253" t="s">
        <v>256</v>
      </c>
      <c r="AD253" s="151"/>
      <c r="AE253" s="151"/>
      <c r="AF253" s="151"/>
      <c r="AG253" s="151"/>
      <c r="AH253" s="151"/>
      <c r="AI253" s="151"/>
      <c r="AJ253" s="151"/>
    </row>
    <row r="254" spans="2:36" hidden="1" x14ac:dyDescent="0.35">
      <c r="B254" t="s">
        <v>257</v>
      </c>
      <c r="AD254" s="151"/>
      <c r="AE254" s="151"/>
      <c r="AF254" s="151"/>
      <c r="AG254" s="151"/>
      <c r="AH254" s="151"/>
      <c r="AI254" s="151"/>
      <c r="AJ254" s="151"/>
    </row>
    <row r="255" spans="2:36" hidden="1" x14ac:dyDescent="0.35">
      <c r="B255" t="s">
        <v>258</v>
      </c>
      <c r="AD255" s="151"/>
      <c r="AE255" s="151"/>
      <c r="AF255" s="151"/>
      <c r="AG255" s="151"/>
      <c r="AH255" s="151"/>
      <c r="AI255" s="151"/>
      <c r="AJ255" s="151"/>
    </row>
    <row r="256" spans="2:36" hidden="1" x14ac:dyDescent="0.35">
      <c r="B256" t="s">
        <v>259</v>
      </c>
      <c r="AD256" s="151"/>
      <c r="AE256" s="151"/>
      <c r="AF256" s="151"/>
      <c r="AG256" s="151"/>
      <c r="AH256" s="151"/>
      <c r="AI256" s="151"/>
      <c r="AJ256" s="151"/>
    </row>
    <row r="257" spans="2:36" hidden="1" x14ac:dyDescent="0.35">
      <c r="B257" t="s">
        <v>260</v>
      </c>
      <c r="AD257" s="151"/>
      <c r="AE257" s="151"/>
      <c r="AF257" s="151"/>
      <c r="AG257" s="151"/>
      <c r="AH257" s="151"/>
      <c r="AI257" s="151"/>
      <c r="AJ257" s="151"/>
    </row>
    <row r="258" spans="2:36" hidden="1" x14ac:dyDescent="0.35">
      <c r="B258" t="s">
        <v>261</v>
      </c>
      <c r="AD258" s="151"/>
      <c r="AE258" s="151"/>
      <c r="AF258" s="151"/>
      <c r="AG258" s="151"/>
      <c r="AH258" s="151"/>
      <c r="AI258" s="151"/>
      <c r="AJ258" s="151"/>
    </row>
    <row r="259" spans="2:36" hidden="1" x14ac:dyDescent="0.35">
      <c r="B259" t="s">
        <v>262</v>
      </c>
      <c r="AD259" s="151"/>
      <c r="AE259" s="151"/>
      <c r="AF259" s="151"/>
      <c r="AG259" s="151"/>
      <c r="AH259" s="151"/>
      <c r="AI259" s="151"/>
      <c r="AJ259" s="151"/>
    </row>
    <row r="260" spans="2:36" hidden="1" x14ac:dyDescent="0.35">
      <c r="B260" t="s">
        <v>263</v>
      </c>
      <c r="AD260" s="151"/>
      <c r="AE260" s="151"/>
      <c r="AF260" s="151"/>
      <c r="AG260" s="151"/>
      <c r="AH260" s="151"/>
      <c r="AI260" s="151"/>
      <c r="AJ260" s="151"/>
    </row>
    <row r="261" spans="2:36" hidden="1" x14ac:dyDescent="0.35">
      <c r="B261" t="s">
        <v>264</v>
      </c>
      <c r="AD261" s="151"/>
      <c r="AE261" s="151"/>
      <c r="AF261" s="151"/>
      <c r="AG261" s="151"/>
      <c r="AH261" s="151"/>
      <c r="AI261" s="151"/>
      <c r="AJ261" s="151"/>
    </row>
    <row r="262" spans="2:36" hidden="1" x14ac:dyDescent="0.35">
      <c r="B262" t="s">
        <v>265</v>
      </c>
      <c r="AD262" s="151"/>
      <c r="AE262" s="151"/>
      <c r="AF262" s="151"/>
      <c r="AG262" s="151"/>
      <c r="AH262" s="151"/>
      <c r="AI262" s="151"/>
      <c r="AJ262" s="151"/>
    </row>
    <row r="263" spans="2:36" hidden="1" x14ac:dyDescent="0.35">
      <c r="B263" t="s">
        <v>266</v>
      </c>
      <c r="AD263" s="151"/>
      <c r="AE263" s="151"/>
      <c r="AF263" s="151"/>
      <c r="AG263" s="151"/>
      <c r="AH263" s="151"/>
      <c r="AI263" s="151"/>
      <c r="AJ263" s="151"/>
    </row>
    <row r="264" spans="2:36" hidden="1" x14ac:dyDescent="0.35">
      <c r="B264" t="s">
        <v>267</v>
      </c>
      <c r="AD264" s="151"/>
      <c r="AE264" s="151"/>
      <c r="AF264" s="151"/>
      <c r="AG264" s="151"/>
      <c r="AH264" s="151"/>
      <c r="AI264" s="151"/>
      <c r="AJ264" s="151"/>
    </row>
    <row r="265" spans="2:36" hidden="1" x14ac:dyDescent="0.35">
      <c r="B265" t="s">
        <v>268</v>
      </c>
      <c r="AD265" s="151"/>
      <c r="AE265" s="151"/>
      <c r="AF265" s="151"/>
      <c r="AG265" s="151"/>
      <c r="AH265" s="151"/>
      <c r="AI265" s="151"/>
      <c r="AJ265" s="151"/>
    </row>
    <row r="266" spans="2:36" hidden="1" x14ac:dyDescent="0.35">
      <c r="B266" t="s">
        <v>269</v>
      </c>
      <c r="AD266" s="151"/>
      <c r="AE266" s="151"/>
      <c r="AF266" s="151"/>
      <c r="AG266" s="151"/>
      <c r="AH266" s="151"/>
      <c r="AI266" s="151"/>
      <c r="AJ266" s="151"/>
    </row>
    <row r="267" spans="2:36" hidden="1" x14ac:dyDescent="0.35">
      <c r="B267" t="s">
        <v>270</v>
      </c>
      <c r="AD267" s="151"/>
      <c r="AE267" s="151"/>
      <c r="AF267" s="151"/>
      <c r="AG267" s="151"/>
      <c r="AH267" s="151"/>
      <c r="AI267" s="151"/>
      <c r="AJ267" s="151"/>
    </row>
    <row r="268" spans="2:36" hidden="1" x14ac:dyDescent="0.35">
      <c r="B268" t="s">
        <v>271</v>
      </c>
      <c r="AD268" s="151"/>
      <c r="AE268" s="151"/>
      <c r="AF268" s="151"/>
      <c r="AG268" s="151"/>
      <c r="AH268" s="151"/>
      <c r="AI268" s="151"/>
      <c r="AJ268" s="151"/>
    </row>
    <row r="269" spans="2:36" hidden="1" x14ac:dyDescent="0.35">
      <c r="B269" t="s">
        <v>272</v>
      </c>
      <c r="AD269" s="151"/>
      <c r="AE269" s="151"/>
      <c r="AF269" s="151"/>
      <c r="AG269" s="151"/>
      <c r="AH269" s="151"/>
      <c r="AI269" s="151"/>
      <c r="AJ269" s="151"/>
    </row>
    <row r="270" spans="2:36" hidden="1" x14ac:dyDescent="0.35">
      <c r="B270" t="s">
        <v>273</v>
      </c>
      <c r="AD270" s="151"/>
      <c r="AE270" s="151"/>
      <c r="AF270" s="151"/>
      <c r="AG270" s="151"/>
      <c r="AH270" s="151"/>
      <c r="AI270" s="151"/>
      <c r="AJ270" s="151"/>
    </row>
    <row r="271" spans="2:36" hidden="1" x14ac:dyDescent="0.35">
      <c r="B271" t="s">
        <v>274</v>
      </c>
      <c r="AD271" s="151"/>
      <c r="AE271" s="151"/>
      <c r="AF271" s="151"/>
      <c r="AG271" s="151"/>
      <c r="AH271" s="151"/>
      <c r="AI271" s="151"/>
      <c r="AJ271" s="151"/>
    </row>
    <row r="272" spans="2:36" hidden="1" x14ac:dyDescent="0.35">
      <c r="B272" t="s">
        <v>275</v>
      </c>
      <c r="AD272" s="151"/>
      <c r="AE272" s="151"/>
      <c r="AF272" s="151"/>
      <c r="AG272" s="151"/>
      <c r="AH272" s="151"/>
      <c r="AI272" s="151"/>
      <c r="AJ272" s="151"/>
    </row>
    <row r="273" spans="2:36" hidden="1" x14ac:dyDescent="0.35">
      <c r="B273" t="s">
        <v>276</v>
      </c>
      <c r="AD273" s="151"/>
      <c r="AE273" s="151"/>
      <c r="AF273" s="151"/>
      <c r="AG273" s="151"/>
      <c r="AH273" s="151"/>
      <c r="AI273" s="151"/>
      <c r="AJ273" s="151"/>
    </row>
    <row r="274" spans="2:36" hidden="1" x14ac:dyDescent="0.35">
      <c r="B274" t="s">
        <v>277</v>
      </c>
      <c r="AD274" s="151"/>
      <c r="AE274" s="151"/>
      <c r="AF274" s="151"/>
      <c r="AG274" s="151"/>
      <c r="AH274" s="151"/>
      <c r="AI274" s="151"/>
      <c r="AJ274" s="151"/>
    </row>
    <row r="275" spans="2:36" hidden="1" x14ac:dyDescent="0.35">
      <c r="B275" t="s">
        <v>278</v>
      </c>
      <c r="AD275" s="151"/>
      <c r="AE275" s="151"/>
      <c r="AF275" s="151"/>
      <c r="AG275" s="151"/>
      <c r="AH275" s="151"/>
      <c r="AI275" s="151"/>
      <c r="AJ275" s="151"/>
    </row>
    <row r="276" spans="2:36" hidden="1" x14ac:dyDescent="0.35">
      <c r="B276" t="s">
        <v>279</v>
      </c>
      <c r="AD276" s="151"/>
      <c r="AE276" s="151"/>
      <c r="AF276" s="151"/>
      <c r="AG276" s="151"/>
      <c r="AH276" s="151"/>
      <c r="AI276" s="151"/>
      <c r="AJ276" s="151"/>
    </row>
    <row r="277" spans="2:36" hidden="1" x14ac:dyDescent="0.35">
      <c r="B277" t="s">
        <v>280</v>
      </c>
      <c r="AD277" s="151"/>
      <c r="AE277" s="151"/>
      <c r="AF277" s="151"/>
      <c r="AG277" s="151"/>
      <c r="AH277" s="151"/>
      <c r="AI277" s="151"/>
      <c r="AJ277" s="151"/>
    </row>
    <row r="278" spans="2:36" hidden="1" x14ac:dyDescent="0.35">
      <c r="B278" t="s">
        <v>281</v>
      </c>
      <c r="AD278" s="151"/>
      <c r="AE278" s="151"/>
      <c r="AF278" s="151"/>
      <c r="AG278" s="151"/>
      <c r="AH278" s="151"/>
      <c r="AI278" s="151"/>
      <c r="AJ278" s="151"/>
    </row>
    <row r="279" spans="2:36" hidden="1" x14ac:dyDescent="0.35">
      <c r="B279" t="s">
        <v>282</v>
      </c>
      <c r="AD279" s="151"/>
      <c r="AE279" s="151"/>
      <c r="AF279" s="151"/>
      <c r="AG279" s="151"/>
      <c r="AH279" s="151"/>
      <c r="AI279" s="151"/>
      <c r="AJ279" s="151"/>
    </row>
    <row r="280" spans="2:36" hidden="1" x14ac:dyDescent="0.35">
      <c r="B280" t="s">
        <v>283</v>
      </c>
      <c r="AD280" s="151"/>
      <c r="AE280" s="151"/>
      <c r="AF280" s="151"/>
      <c r="AG280" s="151"/>
      <c r="AH280" s="151"/>
      <c r="AI280" s="151"/>
      <c r="AJ280" s="151"/>
    </row>
    <row r="281" spans="2:36" hidden="1" x14ac:dyDescent="0.35">
      <c r="B281" t="s">
        <v>284</v>
      </c>
      <c r="AD281" s="151"/>
      <c r="AE281" s="151"/>
      <c r="AF281" s="151"/>
      <c r="AG281" s="151"/>
      <c r="AH281" s="151"/>
      <c r="AI281" s="151"/>
      <c r="AJ281" s="151"/>
    </row>
    <row r="282" spans="2:36" hidden="1" x14ac:dyDescent="0.35">
      <c r="B282" t="s">
        <v>285</v>
      </c>
      <c r="AD282" s="151"/>
      <c r="AE282" s="151"/>
      <c r="AF282" s="151"/>
      <c r="AG282" s="151"/>
      <c r="AH282" s="151"/>
      <c r="AI282" s="151"/>
      <c r="AJ282" s="151"/>
    </row>
    <row r="283" spans="2:36" hidden="1" x14ac:dyDescent="0.35">
      <c r="B283" t="s">
        <v>286</v>
      </c>
      <c r="AD283" s="151"/>
      <c r="AE283" s="151"/>
      <c r="AF283" s="151"/>
      <c r="AG283" s="151"/>
      <c r="AH283" s="151"/>
      <c r="AI283" s="151"/>
      <c r="AJ283" s="151"/>
    </row>
    <row r="284" spans="2:36" hidden="1" x14ac:dyDescent="0.35">
      <c r="B284" t="s">
        <v>287</v>
      </c>
      <c r="AD284" s="151"/>
      <c r="AE284" s="151"/>
      <c r="AF284" s="151"/>
      <c r="AG284" s="151"/>
      <c r="AH284" s="151"/>
      <c r="AI284" s="151"/>
      <c r="AJ284" s="151"/>
    </row>
    <row r="285" spans="2:36" hidden="1" x14ac:dyDescent="0.35">
      <c r="B285" t="s">
        <v>288</v>
      </c>
      <c r="AD285" s="151"/>
      <c r="AE285" s="151"/>
      <c r="AF285" s="151"/>
      <c r="AG285" s="151"/>
      <c r="AH285" s="151"/>
      <c r="AI285" s="151"/>
      <c r="AJ285" s="151"/>
    </row>
    <row r="286" spans="2:36" hidden="1" x14ac:dyDescent="0.35">
      <c r="B286" t="s">
        <v>289</v>
      </c>
      <c r="AD286" s="151"/>
      <c r="AE286" s="151"/>
      <c r="AF286" s="151"/>
      <c r="AG286" s="151"/>
      <c r="AH286" s="151"/>
      <c r="AI286" s="151"/>
      <c r="AJ286" s="151"/>
    </row>
    <row r="287" spans="2:36" hidden="1" x14ac:dyDescent="0.35">
      <c r="B287" t="s">
        <v>290</v>
      </c>
      <c r="AD287" s="151"/>
      <c r="AE287" s="151"/>
      <c r="AF287" s="151"/>
      <c r="AG287" s="151"/>
      <c r="AH287" s="151"/>
      <c r="AI287" s="151"/>
      <c r="AJ287" s="151"/>
    </row>
    <row r="288" spans="2:36" hidden="1" x14ac:dyDescent="0.35">
      <c r="B288" t="s">
        <v>291</v>
      </c>
      <c r="AD288" s="151"/>
      <c r="AE288" s="151"/>
      <c r="AF288" s="151"/>
      <c r="AG288" s="151"/>
      <c r="AH288" s="151"/>
      <c r="AI288" s="151"/>
      <c r="AJ288" s="151"/>
    </row>
    <row r="289" spans="2:36" hidden="1" x14ac:dyDescent="0.35">
      <c r="B289" t="s">
        <v>292</v>
      </c>
      <c r="AD289" s="151"/>
      <c r="AE289" s="151"/>
      <c r="AF289" s="151"/>
      <c r="AG289" s="151"/>
      <c r="AH289" s="151"/>
      <c r="AI289" s="151"/>
      <c r="AJ289" s="151"/>
    </row>
    <row r="290" spans="2:36" hidden="1" x14ac:dyDescent="0.35">
      <c r="B290" t="s">
        <v>293</v>
      </c>
      <c r="AD290" s="151"/>
      <c r="AE290" s="151"/>
      <c r="AF290" s="151"/>
      <c r="AG290" s="151"/>
      <c r="AH290" s="151"/>
      <c r="AI290" s="151"/>
      <c r="AJ290" s="151"/>
    </row>
    <row r="291" spans="2:36" hidden="1" x14ac:dyDescent="0.35">
      <c r="B291" t="s">
        <v>294</v>
      </c>
      <c r="AD291" s="151"/>
      <c r="AE291" s="151"/>
      <c r="AF291" s="151"/>
      <c r="AG291" s="151"/>
      <c r="AH291" s="151"/>
      <c r="AI291" s="151"/>
      <c r="AJ291" s="151"/>
    </row>
    <row r="292" spans="2:36" hidden="1" x14ac:dyDescent="0.35">
      <c r="B292" t="s">
        <v>295</v>
      </c>
      <c r="AD292" s="151"/>
      <c r="AE292" s="151"/>
      <c r="AF292" s="151"/>
      <c r="AG292" s="151"/>
      <c r="AH292" s="151"/>
      <c r="AI292" s="151"/>
      <c r="AJ292" s="151"/>
    </row>
    <row r="293" spans="2:36" hidden="1" x14ac:dyDescent="0.35">
      <c r="B293" t="s">
        <v>296</v>
      </c>
      <c r="AD293" s="151"/>
      <c r="AE293" s="151"/>
      <c r="AF293" s="151"/>
      <c r="AG293" s="151"/>
      <c r="AH293" s="151"/>
      <c r="AI293" s="151"/>
      <c r="AJ293" s="151"/>
    </row>
    <row r="294" spans="2:36" hidden="1" x14ac:dyDescent="0.35">
      <c r="B294" t="s">
        <v>297</v>
      </c>
      <c r="AD294" s="151"/>
      <c r="AE294" s="151"/>
      <c r="AF294" s="151"/>
      <c r="AG294" s="151"/>
      <c r="AH294" s="151"/>
      <c r="AI294" s="151"/>
      <c r="AJ294" s="151"/>
    </row>
    <row r="295" spans="2:36" hidden="1" x14ac:dyDescent="0.35">
      <c r="B295" t="s">
        <v>298</v>
      </c>
      <c r="AD295" s="151"/>
      <c r="AE295" s="151"/>
      <c r="AF295" s="151"/>
      <c r="AG295" s="151"/>
      <c r="AH295" s="151"/>
      <c r="AI295" s="151"/>
      <c r="AJ295" s="151"/>
    </row>
    <row r="296" spans="2:36" hidden="1" x14ac:dyDescent="0.35">
      <c r="B296" t="s">
        <v>299</v>
      </c>
      <c r="AD296" s="151"/>
      <c r="AE296" s="151"/>
      <c r="AF296" s="151"/>
      <c r="AG296" s="151"/>
      <c r="AH296" s="151"/>
      <c r="AI296" s="151"/>
      <c r="AJ296" s="151"/>
    </row>
    <row r="297" spans="2:36" hidden="1" x14ac:dyDescent="0.35">
      <c r="B297" t="s">
        <v>300</v>
      </c>
      <c r="AD297" s="151"/>
      <c r="AE297" s="151"/>
      <c r="AF297" s="151"/>
      <c r="AG297" s="151"/>
      <c r="AH297" s="151"/>
      <c r="AI297" s="151"/>
      <c r="AJ297" s="151"/>
    </row>
    <row r="298" spans="2:36" hidden="1" x14ac:dyDescent="0.35">
      <c r="B298" t="s">
        <v>301</v>
      </c>
      <c r="AD298" s="151"/>
      <c r="AE298" s="151"/>
      <c r="AF298" s="151"/>
      <c r="AG298" s="151"/>
      <c r="AH298" s="151"/>
      <c r="AI298" s="151"/>
      <c r="AJ298" s="151"/>
    </row>
    <row r="299" spans="2:36" hidden="1" x14ac:dyDescent="0.35">
      <c r="B299" t="s">
        <v>302</v>
      </c>
      <c r="AD299" s="151"/>
      <c r="AE299" s="151"/>
      <c r="AF299" s="151"/>
      <c r="AG299" s="151"/>
      <c r="AH299" s="151"/>
      <c r="AI299" s="151"/>
      <c r="AJ299" s="151"/>
    </row>
    <row r="300" spans="2:36" hidden="1" x14ac:dyDescent="0.35">
      <c r="B300" t="s">
        <v>303</v>
      </c>
      <c r="AD300" s="151"/>
      <c r="AE300" s="151"/>
      <c r="AF300" s="151"/>
      <c r="AG300" s="151"/>
      <c r="AH300" s="151"/>
      <c r="AI300" s="151"/>
      <c r="AJ300" s="151"/>
    </row>
    <row r="301" spans="2:36" hidden="1" x14ac:dyDescent="0.35">
      <c r="B301" t="s">
        <v>304</v>
      </c>
      <c r="AD301" s="151"/>
      <c r="AE301" s="151"/>
      <c r="AF301" s="151"/>
      <c r="AG301" s="151"/>
      <c r="AH301" s="151"/>
      <c r="AI301" s="151"/>
      <c r="AJ301" s="151"/>
    </row>
    <row r="302" spans="2:36" hidden="1" x14ac:dyDescent="0.35">
      <c r="B302" t="s">
        <v>305</v>
      </c>
      <c r="AD302" s="151"/>
      <c r="AE302" s="151"/>
      <c r="AF302" s="151"/>
      <c r="AG302" s="151"/>
      <c r="AH302" s="151"/>
      <c r="AI302" s="151"/>
      <c r="AJ302" s="151"/>
    </row>
    <row r="303" spans="2:36" hidden="1" x14ac:dyDescent="0.35">
      <c r="B303" t="s">
        <v>306</v>
      </c>
      <c r="AD303" s="151"/>
      <c r="AE303" s="151"/>
      <c r="AF303" s="151"/>
      <c r="AG303" s="151"/>
      <c r="AH303" s="151"/>
      <c r="AI303" s="151"/>
      <c r="AJ303" s="151"/>
    </row>
    <row r="304" spans="2:36" hidden="1" x14ac:dyDescent="0.35">
      <c r="B304" t="s">
        <v>307</v>
      </c>
      <c r="AD304" s="151"/>
      <c r="AE304" s="151"/>
      <c r="AF304" s="151"/>
      <c r="AG304" s="151"/>
      <c r="AH304" s="151"/>
      <c r="AI304" s="151"/>
      <c r="AJ304" s="151"/>
    </row>
    <row r="305" spans="2:36" hidden="1" x14ac:dyDescent="0.35">
      <c r="B305" t="s">
        <v>308</v>
      </c>
      <c r="AD305" s="151"/>
      <c r="AE305" s="151"/>
      <c r="AF305" s="151"/>
      <c r="AG305" s="151"/>
      <c r="AH305" s="151"/>
      <c r="AI305" s="151"/>
      <c r="AJ305" s="151"/>
    </row>
    <row r="306" spans="2:36" hidden="1" x14ac:dyDescent="0.35">
      <c r="B306" t="s">
        <v>309</v>
      </c>
      <c r="AD306" s="151"/>
      <c r="AE306" s="151"/>
      <c r="AF306" s="151"/>
      <c r="AG306" s="151"/>
      <c r="AH306" s="151"/>
      <c r="AI306" s="151"/>
      <c r="AJ306" s="151"/>
    </row>
    <row r="307" spans="2:36" hidden="1" x14ac:dyDescent="0.35">
      <c r="B307" t="s">
        <v>310</v>
      </c>
      <c r="AD307" s="151"/>
      <c r="AE307" s="151"/>
      <c r="AF307" s="151"/>
      <c r="AG307" s="151"/>
      <c r="AH307" s="151"/>
      <c r="AI307" s="151"/>
      <c r="AJ307" s="151"/>
    </row>
    <row r="308" spans="2:36" hidden="1" x14ac:dyDescent="0.35">
      <c r="B308" t="s">
        <v>311</v>
      </c>
      <c r="AD308" s="151"/>
      <c r="AE308" s="151"/>
      <c r="AF308" s="151"/>
      <c r="AG308" s="151"/>
      <c r="AH308" s="151"/>
      <c r="AI308" s="151"/>
      <c r="AJ308" s="151"/>
    </row>
    <row r="309" spans="2:36" hidden="1" x14ac:dyDescent="0.35">
      <c r="B309" t="s">
        <v>312</v>
      </c>
      <c r="AD309" s="151"/>
      <c r="AE309" s="151"/>
      <c r="AF309" s="151"/>
      <c r="AG309" s="151"/>
      <c r="AH309" s="151"/>
      <c r="AI309" s="151"/>
      <c r="AJ309" s="151"/>
    </row>
    <row r="310" spans="2:36" hidden="1" x14ac:dyDescent="0.35">
      <c r="B310" t="s">
        <v>313</v>
      </c>
      <c r="AD310" s="151"/>
      <c r="AE310" s="151"/>
      <c r="AF310" s="151"/>
      <c r="AG310" s="151"/>
      <c r="AH310" s="151"/>
      <c r="AI310" s="151"/>
      <c r="AJ310" s="151"/>
    </row>
    <row r="311" spans="2:36" hidden="1" x14ac:dyDescent="0.35">
      <c r="B311" t="s">
        <v>314</v>
      </c>
      <c r="AD311" s="151"/>
      <c r="AE311" s="151"/>
      <c r="AF311" s="151"/>
      <c r="AG311" s="151"/>
      <c r="AH311" s="151"/>
      <c r="AI311" s="151"/>
      <c r="AJ311" s="151"/>
    </row>
    <row r="312" spans="2:36" hidden="1" x14ac:dyDescent="0.35">
      <c r="B312" t="s">
        <v>315</v>
      </c>
      <c r="AD312" s="151"/>
      <c r="AE312" s="151"/>
      <c r="AF312" s="151"/>
      <c r="AG312" s="151"/>
      <c r="AH312" s="151"/>
      <c r="AI312" s="151"/>
      <c r="AJ312" s="151"/>
    </row>
    <row r="313" spans="2:36" hidden="1" x14ac:dyDescent="0.35">
      <c r="B313" t="s">
        <v>316</v>
      </c>
      <c r="AD313" s="151"/>
      <c r="AE313" s="151"/>
      <c r="AF313" s="151"/>
      <c r="AG313" s="151"/>
      <c r="AH313" s="151"/>
      <c r="AI313" s="151"/>
      <c r="AJ313" s="151"/>
    </row>
    <row r="314" spans="2:36" hidden="1" x14ac:dyDescent="0.35">
      <c r="B314" t="s">
        <v>317</v>
      </c>
      <c r="AD314" s="151"/>
      <c r="AE314" s="151"/>
      <c r="AF314" s="151"/>
      <c r="AG314" s="151"/>
      <c r="AH314" s="151"/>
      <c r="AI314" s="151"/>
      <c r="AJ314" s="151"/>
    </row>
    <row r="315" spans="2:36" hidden="1" x14ac:dyDescent="0.35">
      <c r="B315" t="s">
        <v>318</v>
      </c>
      <c r="AD315" s="151"/>
      <c r="AE315" s="151"/>
      <c r="AF315" s="151"/>
      <c r="AG315" s="151"/>
      <c r="AH315" s="151"/>
      <c r="AI315" s="151"/>
      <c r="AJ315" s="151"/>
    </row>
    <row r="316" spans="2:36" hidden="1" x14ac:dyDescent="0.35">
      <c r="B316" t="s">
        <v>319</v>
      </c>
      <c r="AD316" s="151"/>
      <c r="AE316" s="151"/>
      <c r="AF316" s="151"/>
      <c r="AG316" s="151"/>
      <c r="AH316" s="151"/>
      <c r="AI316" s="151"/>
      <c r="AJ316" s="151"/>
    </row>
    <row r="317" spans="2:36" hidden="1" x14ac:dyDescent="0.35">
      <c r="B317" t="s">
        <v>320</v>
      </c>
      <c r="AD317" s="151"/>
      <c r="AE317" s="151"/>
      <c r="AF317" s="151"/>
      <c r="AG317" s="151"/>
      <c r="AH317" s="151"/>
      <c r="AI317" s="151"/>
      <c r="AJ317" s="151"/>
    </row>
    <row r="318" spans="2:36" hidden="1" x14ac:dyDescent="0.35">
      <c r="B318" t="s">
        <v>321</v>
      </c>
      <c r="AD318" s="151"/>
      <c r="AE318" s="151"/>
      <c r="AF318" s="151"/>
      <c r="AG318" s="151"/>
      <c r="AH318" s="151"/>
      <c r="AI318" s="151"/>
      <c r="AJ318" s="151"/>
    </row>
    <row r="319" spans="2:36" hidden="1" x14ac:dyDescent="0.35">
      <c r="B319" t="s">
        <v>322</v>
      </c>
      <c r="AD319" s="151"/>
      <c r="AE319" s="151"/>
      <c r="AF319" s="151"/>
      <c r="AG319" s="151"/>
      <c r="AH319" s="151"/>
      <c r="AI319" s="151"/>
      <c r="AJ319" s="151"/>
    </row>
    <row r="320" spans="2:36" hidden="1" x14ac:dyDescent="0.35">
      <c r="B320" t="s">
        <v>323</v>
      </c>
      <c r="AD320" s="151"/>
      <c r="AE320" s="151"/>
      <c r="AF320" s="151"/>
      <c r="AG320" s="151"/>
      <c r="AH320" s="151"/>
      <c r="AI320" s="151"/>
      <c r="AJ320" s="151"/>
    </row>
    <row r="321" spans="2:36" hidden="1" x14ac:dyDescent="0.35">
      <c r="B321" t="s">
        <v>324</v>
      </c>
      <c r="AD321" s="151"/>
      <c r="AE321" s="151"/>
      <c r="AF321" s="151"/>
      <c r="AG321" s="151"/>
      <c r="AH321" s="151"/>
      <c r="AI321" s="151"/>
      <c r="AJ321" s="151"/>
    </row>
    <row r="322" spans="2:36" hidden="1" x14ac:dyDescent="0.35">
      <c r="B322" t="s">
        <v>325</v>
      </c>
      <c r="AD322" s="151"/>
      <c r="AE322" s="151"/>
      <c r="AF322" s="151"/>
      <c r="AG322" s="151"/>
      <c r="AH322" s="151"/>
      <c r="AI322" s="151"/>
      <c r="AJ322" s="151"/>
    </row>
    <row r="323" spans="2:36" hidden="1" x14ac:dyDescent="0.35">
      <c r="B323" t="s">
        <v>326</v>
      </c>
      <c r="AD323" s="151"/>
      <c r="AE323" s="151"/>
      <c r="AF323" s="151"/>
      <c r="AG323" s="151"/>
      <c r="AH323" s="151"/>
      <c r="AI323" s="151"/>
      <c r="AJ323" s="151"/>
    </row>
    <row r="324" spans="2:36" hidden="1" x14ac:dyDescent="0.35">
      <c r="B324" t="s">
        <v>327</v>
      </c>
      <c r="AD324" s="151"/>
      <c r="AE324" s="151"/>
      <c r="AF324" s="151"/>
      <c r="AG324" s="151"/>
      <c r="AH324" s="151"/>
      <c r="AI324" s="151"/>
      <c r="AJ324" s="151"/>
    </row>
    <row r="325" spans="2:36" hidden="1" x14ac:dyDescent="0.35">
      <c r="B325" t="s">
        <v>328</v>
      </c>
      <c r="AD325" s="151"/>
      <c r="AE325" s="151"/>
      <c r="AF325" s="151"/>
      <c r="AG325" s="151"/>
      <c r="AH325" s="151"/>
      <c r="AI325" s="151"/>
      <c r="AJ325" s="151"/>
    </row>
    <row r="326" spans="2:36" hidden="1" x14ac:dyDescent="0.35">
      <c r="B326" t="s">
        <v>329</v>
      </c>
      <c r="AD326" s="151"/>
      <c r="AE326" s="151"/>
      <c r="AF326" s="151"/>
      <c r="AG326" s="151"/>
      <c r="AH326" s="151"/>
      <c r="AI326" s="151"/>
      <c r="AJ326" s="151"/>
    </row>
    <row r="327" spans="2:36" hidden="1" x14ac:dyDescent="0.35">
      <c r="B327" t="s">
        <v>330</v>
      </c>
      <c r="AD327" s="151"/>
      <c r="AE327" s="151"/>
      <c r="AF327" s="151"/>
      <c r="AG327" s="151"/>
      <c r="AH327" s="151"/>
      <c r="AI327" s="151"/>
      <c r="AJ327" s="151"/>
    </row>
    <row r="328" spans="2:36" hidden="1" x14ac:dyDescent="0.35">
      <c r="B328" t="s">
        <v>331</v>
      </c>
      <c r="AD328" s="151"/>
      <c r="AE328" s="151"/>
      <c r="AF328" s="151"/>
      <c r="AG328" s="151"/>
      <c r="AH328" s="151"/>
      <c r="AI328" s="151"/>
      <c r="AJ328" s="151"/>
    </row>
    <row r="329" spans="2:36" hidden="1" x14ac:dyDescent="0.35">
      <c r="B329" t="s">
        <v>332</v>
      </c>
      <c r="AD329" s="151"/>
      <c r="AE329" s="151"/>
      <c r="AF329" s="151"/>
      <c r="AG329" s="151"/>
      <c r="AH329" s="151"/>
      <c r="AI329" s="151"/>
      <c r="AJ329" s="151"/>
    </row>
    <row r="330" spans="2:36" hidden="1" x14ac:dyDescent="0.35">
      <c r="B330" t="s">
        <v>333</v>
      </c>
      <c r="AD330" s="151"/>
      <c r="AE330" s="151"/>
      <c r="AF330" s="151"/>
      <c r="AG330" s="151"/>
      <c r="AH330" s="151"/>
      <c r="AI330" s="151"/>
      <c r="AJ330" s="151"/>
    </row>
    <row r="331" spans="2:36" hidden="1" x14ac:dyDescent="0.35">
      <c r="B331" t="s">
        <v>334</v>
      </c>
      <c r="AD331" s="151"/>
      <c r="AE331" s="151"/>
      <c r="AF331" s="151"/>
      <c r="AG331" s="151"/>
      <c r="AH331" s="151"/>
      <c r="AI331" s="151"/>
      <c r="AJ331" s="151"/>
    </row>
    <row r="332" spans="2:36" hidden="1" x14ac:dyDescent="0.35">
      <c r="B332" t="s">
        <v>335</v>
      </c>
      <c r="AD332" s="151"/>
      <c r="AE332" s="151"/>
      <c r="AF332" s="151"/>
      <c r="AG332" s="151"/>
      <c r="AH332" s="151"/>
      <c r="AI332" s="151"/>
      <c r="AJ332" s="151"/>
    </row>
    <row r="333" spans="2:36" hidden="1" x14ac:dyDescent="0.35">
      <c r="B333" t="s">
        <v>336</v>
      </c>
      <c r="AD333" s="151"/>
      <c r="AE333" s="151"/>
      <c r="AF333" s="151"/>
      <c r="AG333" s="151"/>
      <c r="AH333" s="151"/>
      <c r="AI333" s="151"/>
      <c r="AJ333" s="151"/>
    </row>
    <row r="334" spans="2:36" hidden="1" x14ac:dyDescent="0.35">
      <c r="B334" t="s">
        <v>337</v>
      </c>
      <c r="AD334" s="151"/>
      <c r="AE334" s="151"/>
      <c r="AF334" s="151"/>
      <c r="AG334" s="151"/>
      <c r="AH334" s="151"/>
      <c r="AI334" s="151"/>
      <c r="AJ334" s="151"/>
    </row>
    <row r="335" spans="2:36" hidden="1" x14ac:dyDescent="0.35">
      <c r="B335" t="s">
        <v>338</v>
      </c>
      <c r="AD335" s="151"/>
      <c r="AE335" s="151"/>
      <c r="AF335" s="151"/>
      <c r="AG335" s="151"/>
      <c r="AH335" s="151"/>
      <c r="AI335" s="151"/>
      <c r="AJ335" s="151"/>
    </row>
    <row r="336" spans="2:36" hidden="1" x14ac:dyDescent="0.35">
      <c r="B336" t="s">
        <v>339</v>
      </c>
      <c r="AD336" s="151"/>
      <c r="AE336" s="151"/>
      <c r="AF336" s="151"/>
      <c r="AG336" s="151"/>
      <c r="AH336" s="151"/>
      <c r="AI336" s="151"/>
      <c r="AJ336" s="151"/>
    </row>
    <row r="337" spans="2:36" hidden="1" x14ac:dyDescent="0.35">
      <c r="B337" t="s">
        <v>340</v>
      </c>
      <c r="AD337" s="151"/>
      <c r="AE337" s="151"/>
      <c r="AF337" s="151"/>
      <c r="AG337" s="151"/>
      <c r="AH337" s="151"/>
      <c r="AI337" s="151"/>
      <c r="AJ337" s="151"/>
    </row>
    <row r="338" spans="2:36" hidden="1" x14ac:dyDescent="0.35">
      <c r="B338" t="s">
        <v>341</v>
      </c>
      <c r="AD338" s="151"/>
      <c r="AE338" s="151"/>
      <c r="AF338" s="151"/>
      <c r="AG338" s="151"/>
      <c r="AH338" s="151"/>
      <c r="AI338" s="151"/>
      <c r="AJ338" s="151"/>
    </row>
    <row r="339" spans="2:36" hidden="1" x14ac:dyDescent="0.35">
      <c r="B339" t="s">
        <v>342</v>
      </c>
      <c r="AD339" s="151"/>
      <c r="AE339" s="151"/>
      <c r="AF339" s="151"/>
      <c r="AG339" s="151"/>
      <c r="AH339" s="151"/>
      <c r="AI339" s="151"/>
      <c r="AJ339" s="151"/>
    </row>
    <row r="340" spans="2:36" hidden="1" x14ac:dyDescent="0.35">
      <c r="B340" t="s">
        <v>343</v>
      </c>
      <c r="AD340" s="151"/>
      <c r="AE340" s="151"/>
      <c r="AF340" s="151"/>
      <c r="AG340" s="151"/>
      <c r="AH340" s="151"/>
      <c r="AI340" s="151"/>
      <c r="AJ340" s="151"/>
    </row>
    <row r="341" spans="2:36" hidden="1" x14ac:dyDescent="0.35">
      <c r="B341" t="s">
        <v>344</v>
      </c>
      <c r="AD341" s="151"/>
      <c r="AE341" s="151"/>
      <c r="AF341" s="151"/>
      <c r="AG341" s="151"/>
      <c r="AH341" s="151"/>
      <c r="AI341" s="151"/>
      <c r="AJ341" s="151"/>
    </row>
    <row r="342" spans="2:36" hidden="1" x14ac:dyDescent="0.35">
      <c r="B342" t="s">
        <v>345</v>
      </c>
      <c r="AD342" s="151"/>
      <c r="AE342" s="151"/>
      <c r="AF342" s="151"/>
      <c r="AG342" s="151"/>
      <c r="AH342" s="151"/>
      <c r="AI342" s="151"/>
      <c r="AJ342" s="151"/>
    </row>
    <row r="343" spans="2:36" hidden="1" x14ac:dyDescent="0.35">
      <c r="B343" t="s">
        <v>346</v>
      </c>
      <c r="AD343" s="151"/>
      <c r="AE343" s="151"/>
      <c r="AF343" s="151"/>
      <c r="AG343" s="151"/>
      <c r="AH343" s="151"/>
      <c r="AI343" s="151"/>
      <c r="AJ343" s="151"/>
    </row>
    <row r="344" spans="2:36" hidden="1" x14ac:dyDescent="0.35">
      <c r="B344" t="s">
        <v>347</v>
      </c>
      <c r="AD344" s="151"/>
      <c r="AE344" s="151"/>
      <c r="AF344" s="151"/>
      <c r="AG344" s="151"/>
      <c r="AH344" s="151"/>
      <c r="AI344" s="151"/>
      <c r="AJ344" s="151"/>
    </row>
    <row r="345" spans="2:36" hidden="1" x14ac:dyDescent="0.35">
      <c r="B345" t="s">
        <v>348</v>
      </c>
      <c r="AD345" s="151"/>
      <c r="AE345" s="151"/>
      <c r="AF345" s="151"/>
      <c r="AG345" s="151"/>
      <c r="AH345" s="151"/>
      <c r="AI345" s="151"/>
      <c r="AJ345" s="151"/>
    </row>
    <row r="346" spans="2:36" hidden="1" x14ac:dyDescent="0.35">
      <c r="B346" t="s">
        <v>349</v>
      </c>
      <c r="AD346" s="151"/>
      <c r="AE346" s="151"/>
      <c r="AF346" s="151"/>
      <c r="AG346" s="151"/>
      <c r="AH346" s="151"/>
      <c r="AI346" s="151"/>
      <c r="AJ346" s="151"/>
    </row>
    <row r="347" spans="2:36" hidden="1" x14ac:dyDescent="0.35">
      <c r="B347" t="s">
        <v>350</v>
      </c>
      <c r="AD347" s="151"/>
      <c r="AE347" s="151"/>
      <c r="AF347" s="151"/>
      <c r="AG347" s="151"/>
      <c r="AH347" s="151"/>
      <c r="AI347" s="151"/>
      <c r="AJ347" s="151"/>
    </row>
    <row r="348" spans="2:36" hidden="1" x14ac:dyDescent="0.35">
      <c r="B348" t="s">
        <v>351</v>
      </c>
      <c r="AD348" s="151"/>
      <c r="AE348" s="151"/>
      <c r="AF348" s="151"/>
      <c r="AG348" s="151"/>
      <c r="AH348" s="151"/>
      <c r="AI348" s="151"/>
      <c r="AJ348" s="151"/>
    </row>
    <row r="349" spans="2:36" hidden="1" x14ac:dyDescent="0.35">
      <c r="B349" t="s">
        <v>352</v>
      </c>
      <c r="AD349" s="151"/>
      <c r="AE349" s="151"/>
      <c r="AF349" s="151"/>
      <c r="AG349" s="151"/>
      <c r="AH349" s="151"/>
      <c r="AI349" s="151"/>
      <c r="AJ349" s="151"/>
    </row>
    <row r="350" spans="2:36" hidden="1" x14ac:dyDescent="0.35">
      <c r="B350" t="s">
        <v>353</v>
      </c>
      <c r="AD350" s="151"/>
      <c r="AE350" s="151"/>
      <c r="AF350" s="151"/>
      <c r="AG350" s="151"/>
      <c r="AH350" s="151"/>
      <c r="AI350" s="151"/>
      <c r="AJ350" s="151"/>
    </row>
    <row r="351" spans="2:36" hidden="1" x14ac:dyDescent="0.35">
      <c r="B351" t="s">
        <v>354</v>
      </c>
      <c r="AD351" s="151"/>
      <c r="AE351" s="151"/>
      <c r="AF351" s="151"/>
      <c r="AG351" s="151"/>
      <c r="AH351" s="151"/>
      <c r="AI351" s="151"/>
      <c r="AJ351" s="151"/>
    </row>
    <row r="352" spans="2:36" hidden="1" x14ac:dyDescent="0.35">
      <c r="B352" t="s">
        <v>355</v>
      </c>
      <c r="AD352" s="151"/>
      <c r="AE352" s="151"/>
      <c r="AF352" s="151"/>
      <c r="AG352" s="151"/>
      <c r="AH352" s="151"/>
      <c r="AI352" s="151"/>
      <c r="AJ352" s="151"/>
    </row>
    <row r="353" spans="2:36" hidden="1" x14ac:dyDescent="0.35">
      <c r="B353" t="s">
        <v>356</v>
      </c>
      <c r="AD353" s="151"/>
      <c r="AE353" s="151"/>
      <c r="AF353" s="151"/>
      <c r="AG353" s="151"/>
      <c r="AH353" s="151"/>
      <c r="AI353" s="151"/>
      <c r="AJ353" s="151"/>
    </row>
    <row r="354" spans="2:36" hidden="1" x14ac:dyDescent="0.35">
      <c r="B354" t="s">
        <v>357</v>
      </c>
      <c r="AD354" s="151"/>
      <c r="AE354" s="151"/>
      <c r="AF354" s="151"/>
      <c r="AG354" s="151"/>
      <c r="AH354" s="151"/>
      <c r="AI354" s="151"/>
      <c r="AJ354" s="151"/>
    </row>
    <row r="355" spans="2:36" hidden="1" x14ac:dyDescent="0.35">
      <c r="B355" t="s">
        <v>358</v>
      </c>
      <c r="AD355" s="151"/>
      <c r="AE355" s="151"/>
      <c r="AF355" s="151"/>
      <c r="AG355" s="151"/>
      <c r="AH355" s="151"/>
      <c r="AI355" s="151"/>
      <c r="AJ355" s="151"/>
    </row>
    <row r="356" spans="2:36" hidden="1" x14ac:dyDescent="0.35">
      <c r="B356" t="s">
        <v>359</v>
      </c>
      <c r="AD356" s="151"/>
      <c r="AE356" s="151"/>
      <c r="AF356" s="151"/>
      <c r="AG356" s="151"/>
      <c r="AH356" s="151"/>
      <c r="AI356" s="151"/>
      <c r="AJ356" s="151"/>
    </row>
    <row r="357" spans="2:36" hidden="1" x14ac:dyDescent="0.35">
      <c r="B357" t="s">
        <v>360</v>
      </c>
      <c r="AD357" s="151"/>
      <c r="AE357" s="151"/>
      <c r="AF357" s="151"/>
      <c r="AG357" s="151"/>
      <c r="AH357" s="151"/>
      <c r="AI357" s="151"/>
      <c r="AJ357" s="151"/>
    </row>
    <row r="358" spans="2:36" hidden="1" x14ac:dyDescent="0.35">
      <c r="B358" t="s">
        <v>361</v>
      </c>
      <c r="AD358" s="151"/>
      <c r="AE358" s="151"/>
      <c r="AF358" s="151"/>
      <c r="AG358" s="151"/>
      <c r="AH358" s="151"/>
      <c r="AI358" s="151"/>
      <c r="AJ358" s="151"/>
    </row>
    <row r="359" spans="2:36" hidden="1" x14ac:dyDescent="0.35">
      <c r="B359" t="s">
        <v>362</v>
      </c>
      <c r="AD359" s="151"/>
      <c r="AE359" s="151"/>
      <c r="AF359" s="151"/>
      <c r="AG359" s="151"/>
      <c r="AH359" s="151"/>
      <c r="AI359" s="151"/>
      <c r="AJ359" s="151"/>
    </row>
    <row r="360" spans="2:36" hidden="1" x14ac:dyDescent="0.35">
      <c r="B360" t="s">
        <v>363</v>
      </c>
      <c r="AD360" s="151"/>
      <c r="AE360" s="151"/>
      <c r="AF360" s="151"/>
      <c r="AG360" s="151"/>
      <c r="AH360" s="151"/>
      <c r="AI360" s="151"/>
      <c r="AJ360" s="151"/>
    </row>
    <row r="361" spans="2:36" hidden="1" x14ac:dyDescent="0.35">
      <c r="B361" t="s">
        <v>364</v>
      </c>
      <c r="AD361" s="151"/>
      <c r="AE361" s="151"/>
      <c r="AF361" s="151"/>
      <c r="AG361" s="151"/>
      <c r="AH361" s="151"/>
      <c r="AI361" s="151"/>
      <c r="AJ361" s="151"/>
    </row>
    <row r="362" spans="2:36" hidden="1" x14ac:dyDescent="0.35">
      <c r="B362" t="s">
        <v>365</v>
      </c>
      <c r="AD362" s="151"/>
      <c r="AE362" s="151"/>
      <c r="AF362" s="151"/>
      <c r="AG362" s="151"/>
      <c r="AH362" s="151"/>
      <c r="AI362" s="151"/>
      <c r="AJ362" s="151"/>
    </row>
    <row r="363" spans="2:36" hidden="1" x14ac:dyDescent="0.35">
      <c r="B363" t="s">
        <v>366</v>
      </c>
      <c r="AD363" s="151"/>
      <c r="AE363" s="151"/>
      <c r="AF363" s="151"/>
      <c r="AG363" s="151"/>
      <c r="AH363" s="151"/>
      <c r="AI363" s="151"/>
      <c r="AJ363" s="151"/>
    </row>
    <row r="364" spans="2:36" hidden="1" x14ac:dyDescent="0.35">
      <c r="B364" t="s">
        <v>367</v>
      </c>
      <c r="AD364" s="151"/>
      <c r="AE364" s="151"/>
      <c r="AF364" s="151"/>
      <c r="AG364" s="151"/>
      <c r="AH364" s="151"/>
      <c r="AI364" s="151"/>
      <c r="AJ364" s="151"/>
    </row>
    <row r="365" spans="2:36" hidden="1" x14ac:dyDescent="0.35">
      <c r="B365" t="s">
        <v>368</v>
      </c>
      <c r="AD365" s="151"/>
      <c r="AE365" s="151"/>
      <c r="AF365" s="151"/>
      <c r="AG365" s="151"/>
      <c r="AH365" s="151"/>
      <c r="AI365" s="151"/>
      <c r="AJ365" s="151"/>
    </row>
    <row r="366" spans="2:36" hidden="1" x14ac:dyDescent="0.35">
      <c r="B366" t="s">
        <v>369</v>
      </c>
      <c r="AD366" s="151"/>
      <c r="AE366" s="151"/>
      <c r="AF366" s="151"/>
      <c r="AG366" s="151"/>
      <c r="AH366" s="151"/>
      <c r="AI366" s="151"/>
      <c r="AJ366" s="151"/>
    </row>
    <row r="367" spans="2:36" hidden="1" x14ac:dyDescent="0.35">
      <c r="B367" t="s">
        <v>370</v>
      </c>
      <c r="AD367" s="151"/>
      <c r="AE367" s="151"/>
      <c r="AF367" s="151"/>
      <c r="AG367" s="151"/>
      <c r="AH367" s="151"/>
      <c r="AI367" s="151"/>
      <c r="AJ367" s="151"/>
    </row>
    <row r="368" spans="2:36" hidden="1" x14ac:dyDescent="0.35">
      <c r="B368" t="s">
        <v>371</v>
      </c>
      <c r="AD368" s="151"/>
      <c r="AE368" s="151"/>
      <c r="AF368" s="151"/>
      <c r="AG368" s="151"/>
      <c r="AH368" s="151"/>
      <c r="AI368" s="151"/>
      <c r="AJ368" s="151"/>
    </row>
    <row r="369" spans="2:36" hidden="1" x14ac:dyDescent="0.35">
      <c r="B369" t="s">
        <v>372</v>
      </c>
      <c r="AD369" s="151"/>
      <c r="AE369" s="151"/>
      <c r="AF369" s="151"/>
      <c r="AG369" s="151"/>
      <c r="AH369" s="151"/>
      <c r="AI369" s="151"/>
      <c r="AJ369" s="151"/>
    </row>
    <row r="370" spans="2:36" hidden="1" x14ac:dyDescent="0.35">
      <c r="B370" t="s">
        <v>373</v>
      </c>
      <c r="AD370" s="151"/>
      <c r="AE370" s="151"/>
      <c r="AF370" s="151"/>
      <c r="AG370" s="151"/>
      <c r="AH370" s="151"/>
      <c r="AI370" s="151"/>
      <c r="AJ370" s="151"/>
    </row>
    <row r="371" spans="2:36" hidden="1" x14ac:dyDescent="0.35">
      <c r="B371" t="s">
        <v>374</v>
      </c>
      <c r="AD371" s="151"/>
      <c r="AE371" s="151"/>
      <c r="AF371" s="151"/>
      <c r="AG371" s="151"/>
      <c r="AH371" s="151"/>
      <c r="AI371" s="151"/>
      <c r="AJ371" s="151"/>
    </row>
    <row r="372" spans="2:36" hidden="1" x14ac:dyDescent="0.35">
      <c r="B372" t="s">
        <v>375</v>
      </c>
      <c r="AD372" s="151"/>
      <c r="AE372" s="151"/>
      <c r="AF372" s="151"/>
      <c r="AG372" s="151"/>
      <c r="AH372" s="151"/>
      <c r="AI372" s="151"/>
      <c r="AJ372" s="151"/>
    </row>
    <row r="373" spans="2:36" hidden="1" x14ac:dyDescent="0.35">
      <c r="B373" t="s">
        <v>376</v>
      </c>
      <c r="AD373" s="151"/>
      <c r="AE373" s="151"/>
      <c r="AF373" s="151"/>
      <c r="AG373" s="151"/>
      <c r="AH373" s="151"/>
      <c r="AI373" s="151"/>
      <c r="AJ373" s="151"/>
    </row>
    <row r="374" spans="2:36" hidden="1" x14ac:dyDescent="0.35">
      <c r="B374" t="s">
        <v>377</v>
      </c>
      <c r="AD374" s="151"/>
      <c r="AE374" s="151"/>
      <c r="AF374" s="151"/>
      <c r="AG374" s="151"/>
      <c r="AH374" s="151"/>
      <c r="AI374" s="151"/>
      <c r="AJ374" s="151"/>
    </row>
    <row r="375" spans="2:36" hidden="1" x14ac:dyDescent="0.35">
      <c r="B375" t="s">
        <v>378</v>
      </c>
      <c r="AD375" s="151"/>
      <c r="AE375" s="151"/>
      <c r="AF375" s="151"/>
      <c r="AG375" s="151"/>
      <c r="AH375" s="151"/>
      <c r="AI375" s="151"/>
      <c r="AJ375" s="151"/>
    </row>
    <row r="376" spans="2:36" hidden="1" x14ac:dyDescent="0.35">
      <c r="B376" t="s">
        <v>379</v>
      </c>
      <c r="AD376" s="151"/>
      <c r="AE376" s="151"/>
      <c r="AF376" s="151"/>
      <c r="AG376" s="151"/>
      <c r="AH376" s="151"/>
      <c r="AI376" s="151"/>
      <c r="AJ376" s="151"/>
    </row>
    <row r="377" spans="2:36" hidden="1" x14ac:dyDescent="0.35">
      <c r="B377" t="s">
        <v>380</v>
      </c>
      <c r="AD377" s="151"/>
      <c r="AE377" s="151"/>
      <c r="AF377" s="151"/>
      <c r="AG377" s="151"/>
      <c r="AH377" s="151"/>
      <c r="AI377" s="151"/>
      <c r="AJ377" s="151"/>
    </row>
    <row r="378" spans="2:36" hidden="1" x14ac:dyDescent="0.35">
      <c r="B378" t="s">
        <v>381</v>
      </c>
      <c r="AD378" s="151"/>
      <c r="AE378" s="151"/>
      <c r="AF378" s="151"/>
      <c r="AG378" s="151"/>
      <c r="AH378" s="151"/>
      <c r="AI378" s="151"/>
      <c r="AJ378" s="151"/>
    </row>
    <row r="379" spans="2:36" hidden="1" x14ac:dyDescent="0.35">
      <c r="B379" t="s">
        <v>382</v>
      </c>
      <c r="AD379" s="151"/>
      <c r="AE379" s="151"/>
      <c r="AF379" s="151"/>
      <c r="AG379" s="151"/>
      <c r="AH379" s="151"/>
      <c r="AI379" s="151"/>
      <c r="AJ379" s="151"/>
    </row>
    <row r="380" spans="2:36" hidden="1" x14ac:dyDescent="0.35">
      <c r="B380" t="s">
        <v>383</v>
      </c>
      <c r="AD380" s="151"/>
      <c r="AE380" s="151"/>
      <c r="AF380" s="151"/>
      <c r="AG380" s="151"/>
      <c r="AH380" s="151"/>
      <c r="AI380" s="151"/>
      <c r="AJ380" s="151"/>
    </row>
    <row r="381" spans="2:36" hidden="1" x14ac:dyDescent="0.35">
      <c r="B381" t="s">
        <v>384</v>
      </c>
      <c r="AD381" s="151"/>
      <c r="AE381" s="151"/>
      <c r="AF381" s="151"/>
      <c r="AG381" s="151"/>
      <c r="AH381" s="151"/>
      <c r="AI381" s="151"/>
      <c r="AJ381" s="151"/>
    </row>
    <row r="382" spans="2:36" hidden="1" x14ac:dyDescent="0.35">
      <c r="B382" t="s">
        <v>385</v>
      </c>
      <c r="AD382" s="151"/>
      <c r="AE382" s="151"/>
      <c r="AF382" s="151"/>
      <c r="AG382" s="151"/>
      <c r="AH382" s="151"/>
      <c r="AI382" s="151"/>
      <c r="AJ382" s="151"/>
    </row>
    <row r="383" spans="2:36" hidden="1" x14ac:dyDescent="0.35">
      <c r="B383" t="s">
        <v>386</v>
      </c>
      <c r="AD383" s="151"/>
      <c r="AE383" s="151"/>
      <c r="AF383" s="151"/>
      <c r="AG383" s="151"/>
      <c r="AH383" s="151"/>
      <c r="AI383" s="151"/>
      <c r="AJ383" s="151"/>
    </row>
    <row r="384" spans="2:36" hidden="1" x14ac:dyDescent="0.35">
      <c r="B384" t="s">
        <v>387</v>
      </c>
      <c r="AD384" s="151"/>
      <c r="AE384" s="151"/>
      <c r="AF384" s="151"/>
      <c r="AG384" s="151"/>
      <c r="AH384" s="151"/>
      <c r="AI384" s="151"/>
      <c r="AJ384" s="151"/>
    </row>
    <row r="385" spans="2:36" hidden="1" x14ac:dyDescent="0.35">
      <c r="B385" t="s">
        <v>388</v>
      </c>
      <c r="AD385" s="151"/>
      <c r="AE385" s="151"/>
      <c r="AF385" s="151"/>
      <c r="AG385" s="151"/>
      <c r="AH385" s="151"/>
      <c r="AI385" s="151"/>
      <c r="AJ385" s="151"/>
    </row>
    <row r="386" spans="2:36" hidden="1" x14ac:dyDescent="0.35">
      <c r="B386" t="s">
        <v>389</v>
      </c>
      <c r="AD386" s="151"/>
      <c r="AE386" s="151"/>
      <c r="AF386" s="151"/>
      <c r="AG386" s="151"/>
      <c r="AH386" s="151"/>
      <c r="AI386" s="151"/>
      <c r="AJ386" s="151"/>
    </row>
    <row r="387" spans="2:36" hidden="1" x14ac:dyDescent="0.35">
      <c r="B387" t="s">
        <v>390</v>
      </c>
      <c r="AD387" s="151"/>
      <c r="AE387" s="151"/>
      <c r="AF387" s="151"/>
      <c r="AG387" s="151"/>
      <c r="AH387" s="151"/>
      <c r="AI387" s="151"/>
      <c r="AJ387" s="151"/>
    </row>
    <row r="388" spans="2:36" hidden="1" x14ac:dyDescent="0.35">
      <c r="B388" t="s">
        <v>391</v>
      </c>
      <c r="AD388" s="151"/>
      <c r="AE388" s="151"/>
      <c r="AF388" s="151"/>
      <c r="AG388" s="151"/>
      <c r="AH388" s="151"/>
      <c r="AI388" s="151"/>
      <c r="AJ388" s="151"/>
    </row>
    <row r="389" spans="2:36" hidden="1" x14ac:dyDescent="0.35">
      <c r="B389" t="s">
        <v>392</v>
      </c>
      <c r="AD389" s="151"/>
      <c r="AE389" s="151"/>
      <c r="AF389" s="151"/>
      <c r="AG389" s="151"/>
      <c r="AH389" s="151"/>
      <c r="AI389" s="151"/>
      <c r="AJ389" s="151"/>
    </row>
    <row r="390" spans="2:36" hidden="1" x14ac:dyDescent="0.35">
      <c r="B390" t="s">
        <v>393</v>
      </c>
      <c r="AD390" s="151"/>
      <c r="AE390" s="151"/>
      <c r="AF390" s="151"/>
      <c r="AG390" s="151"/>
      <c r="AH390" s="151"/>
      <c r="AI390" s="151"/>
      <c r="AJ390" s="151"/>
    </row>
    <row r="391" spans="2:36" hidden="1" x14ac:dyDescent="0.35">
      <c r="B391" t="s">
        <v>394</v>
      </c>
      <c r="AD391" s="151"/>
      <c r="AE391" s="151"/>
      <c r="AF391" s="151"/>
      <c r="AG391" s="151"/>
      <c r="AH391" s="151"/>
      <c r="AI391" s="151"/>
      <c r="AJ391" s="151"/>
    </row>
    <row r="392" spans="2:36" hidden="1" x14ac:dyDescent="0.35">
      <c r="B392" t="s">
        <v>395</v>
      </c>
      <c r="AD392" s="151"/>
      <c r="AE392" s="151"/>
      <c r="AF392" s="151"/>
      <c r="AG392" s="151"/>
      <c r="AH392" s="151"/>
      <c r="AI392" s="151"/>
      <c r="AJ392" s="151"/>
    </row>
    <row r="393" spans="2:36" hidden="1" x14ac:dyDescent="0.35">
      <c r="B393" t="s">
        <v>396</v>
      </c>
      <c r="AD393" s="151"/>
      <c r="AE393" s="151"/>
      <c r="AF393" s="151"/>
      <c r="AG393" s="151"/>
      <c r="AH393" s="151"/>
      <c r="AI393" s="151"/>
      <c r="AJ393" s="151"/>
    </row>
    <row r="394" spans="2:36" hidden="1" x14ac:dyDescent="0.35">
      <c r="B394" t="s">
        <v>397</v>
      </c>
      <c r="AD394" s="151"/>
      <c r="AE394" s="151"/>
      <c r="AF394" s="151"/>
      <c r="AG394" s="151"/>
      <c r="AH394" s="151"/>
      <c r="AI394" s="151"/>
      <c r="AJ394" s="151"/>
    </row>
    <row r="395" spans="2:36" hidden="1" x14ac:dyDescent="0.35">
      <c r="B395" t="s">
        <v>398</v>
      </c>
      <c r="AD395" s="151"/>
      <c r="AE395" s="151"/>
      <c r="AF395" s="151"/>
      <c r="AG395" s="151"/>
      <c r="AH395" s="151"/>
      <c r="AI395" s="151"/>
      <c r="AJ395" s="151"/>
    </row>
    <row r="396" spans="2:36" hidden="1" x14ac:dyDescent="0.35">
      <c r="B396" t="s">
        <v>399</v>
      </c>
      <c r="AD396" s="151"/>
      <c r="AE396" s="151"/>
      <c r="AF396" s="151"/>
      <c r="AG396" s="151"/>
      <c r="AH396" s="151"/>
      <c r="AI396" s="151"/>
      <c r="AJ396" s="151"/>
    </row>
    <row r="397" spans="2:36" hidden="1" x14ac:dyDescent="0.35">
      <c r="B397" t="s">
        <v>400</v>
      </c>
      <c r="AD397" s="151"/>
      <c r="AE397" s="151"/>
      <c r="AF397" s="151"/>
      <c r="AG397" s="151"/>
      <c r="AH397" s="151"/>
      <c r="AI397" s="151"/>
      <c r="AJ397" s="151"/>
    </row>
    <row r="398" spans="2:36" hidden="1" x14ac:dyDescent="0.35">
      <c r="B398" t="s">
        <v>401</v>
      </c>
      <c r="AD398" s="151"/>
      <c r="AE398" s="151"/>
      <c r="AF398" s="151"/>
      <c r="AG398" s="151"/>
      <c r="AH398" s="151"/>
      <c r="AI398" s="151"/>
      <c r="AJ398" s="151"/>
    </row>
    <row r="399" spans="2:36" hidden="1" x14ac:dyDescent="0.35">
      <c r="B399" t="s">
        <v>402</v>
      </c>
      <c r="AD399" s="151"/>
      <c r="AE399" s="151"/>
      <c r="AF399" s="151"/>
      <c r="AG399" s="151"/>
      <c r="AH399" s="151"/>
      <c r="AI399" s="151"/>
      <c r="AJ399" s="151"/>
    </row>
    <row r="400" spans="2:36" hidden="1" x14ac:dyDescent="0.35">
      <c r="B400" t="s">
        <v>403</v>
      </c>
      <c r="AD400" s="151"/>
      <c r="AE400" s="151"/>
      <c r="AF400" s="151"/>
      <c r="AG400" s="151"/>
      <c r="AH400" s="151"/>
      <c r="AI400" s="151"/>
      <c r="AJ400" s="151"/>
    </row>
    <row r="401" spans="2:36" hidden="1" x14ac:dyDescent="0.35">
      <c r="B401" t="s">
        <v>404</v>
      </c>
      <c r="AD401" s="151"/>
      <c r="AE401" s="151"/>
      <c r="AF401" s="151"/>
      <c r="AG401" s="151"/>
      <c r="AH401" s="151"/>
      <c r="AI401" s="151"/>
      <c r="AJ401" s="151"/>
    </row>
    <row r="402" spans="2:36" hidden="1" x14ac:dyDescent="0.35">
      <c r="B402" t="s">
        <v>405</v>
      </c>
      <c r="AD402" s="151"/>
      <c r="AE402" s="151"/>
      <c r="AF402" s="151"/>
      <c r="AG402" s="151"/>
      <c r="AH402" s="151"/>
      <c r="AI402" s="151"/>
      <c r="AJ402" s="151"/>
    </row>
    <row r="403" spans="2:36" hidden="1" x14ac:dyDescent="0.35">
      <c r="B403" t="s">
        <v>406</v>
      </c>
      <c r="AD403" s="151"/>
      <c r="AE403" s="151"/>
      <c r="AF403" s="151"/>
      <c r="AG403" s="151"/>
      <c r="AH403" s="151"/>
      <c r="AI403" s="151"/>
      <c r="AJ403" s="151"/>
    </row>
    <row r="404" spans="2:36" hidden="1" x14ac:dyDescent="0.35">
      <c r="B404" t="s">
        <v>407</v>
      </c>
      <c r="AD404" s="151"/>
      <c r="AE404" s="151"/>
      <c r="AF404" s="151"/>
      <c r="AG404" s="151"/>
      <c r="AH404" s="151"/>
      <c r="AI404" s="151"/>
      <c r="AJ404" s="151"/>
    </row>
    <row r="405" spans="2:36" hidden="1" x14ac:dyDescent="0.35">
      <c r="B405" t="s">
        <v>408</v>
      </c>
      <c r="AD405" s="151"/>
      <c r="AE405" s="151"/>
      <c r="AF405" s="151"/>
      <c r="AG405" s="151"/>
      <c r="AH405" s="151"/>
      <c r="AI405" s="151"/>
      <c r="AJ405" s="151"/>
    </row>
    <row r="406" spans="2:36" hidden="1" x14ac:dyDescent="0.35">
      <c r="B406" t="s">
        <v>409</v>
      </c>
      <c r="AD406" s="151"/>
      <c r="AE406" s="151"/>
      <c r="AF406" s="151"/>
      <c r="AG406" s="151"/>
      <c r="AH406" s="151"/>
      <c r="AI406" s="151"/>
      <c r="AJ406" s="151"/>
    </row>
    <row r="407" spans="2:36" hidden="1" x14ac:dyDescent="0.35">
      <c r="B407" t="s">
        <v>410</v>
      </c>
      <c r="AD407" s="151"/>
      <c r="AE407" s="151"/>
      <c r="AF407" s="151"/>
      <c r="AG407" s="151"/>
      <c r="AH407" s="151"/>
      <c r="AI407" s="151"/>
      <c r="AJ407" s="151"/>
    </row>
    <row r="408" spans="2:36" hidden="1" x14ac:dyDescent="0.35">
      <c r="B408" t="s">
        <v>411</v>
      </c>
      <c r="AD408" s="151"/>
      <c r="AE408" s="151"/>
      <c r="AF408" s="151"/>
      <c r="AG408" s="151"/>
      <c r="AH408" s="151"/>
      <c r="AI408" s="151"/>
      <c r="AJ408" s="151"/>
    </row>
    <row r="409" spans="2:36" hidden="1" x14ac:dyDescent="0.35">
      <c r="B409" t="s">
        <v>412</v>
      </c>
      <c r="AD409" s="151"/>
      <c r="AE409" s="151"/>
      <c r="AF409" s="151"/>
      <c r="AG409" s="151"/>
      <c r="AH409" s="151"/>
      <c r="AI409" s="151"/>
      <c r="AJ409" s="151"/>
    </row>
    <row r="410" spans="2:36" hidden="1" x14ac:dyDescent="0.35">
      <c r="B410" t="s">
        <v>413</v>
      </c>
      <c r="AD410" s="151"/>
      <c r="AE410" s="151"/>
      <c r="AF410" s="151"/>
      <c r="AG410" s="151"/>
      <c r="AH410" s="151"/>
      <c r="AI410" s="151"/>
      <c r="AJ410" s="151"/>
    </row>
    <row r="411" spans="2:36" hidden="1" x14ac:dyDescent="0.35">
      <c r="B411" t="s">
        <v>414</v>
      </c>
      <c r="AD411" s="151"/>
      <c r="AE411" s="151"/>
      <c r="AF411" s="151"/>
      <c r="AG411" s="151"/>
      <c r="AH411" s="151"/>
      <c r="AI411" s="151"/>
      <c r="AJ411" s="151"/>
    </row>
    <row r="412" spans="2:36" hidden="1" x14ac:dyDescent="0.35">
      <c r="B412" t="s">
        <v>415</v>
      </c>
      <c r="AD412" s="151"/>
      <c r="AE412" s="151"/>
      <c r="AF412" s="151"/>
      <c r="AG412" s="151"/>
      <c r="AH412" s="151"/>
      <c r="AI412" s="151"/>
      <c r="AJ412" s="151"/>
    </row>
    <row r="413" spans="2:36" hidden="1" x14ac:dyDescent="0.35">
      <c r="B413" t="s">
        <v>416</v>
      </c>
      <c r="AD413" s="151"/>
      <c r="AE413" s="151"/>
      <c r="AF413" s="151"/>
      <c r="AG413" s="151"/>
      <c r="AH413" s="151"/>
      <c r="AI413" s="151"/>
      <c r="AJ413" s="151"/>
    </row>
    <row r="414" spans="2:36" hidden="1" x14ac:dyDescent="0.35">
      <c r="B414" t="s">
        <v>417</v>
      </c>
      <c r="AD414" s="151"/>
      <c r="AE414" s="151"/>
      <c r="AF414" s="151"/>
      <c r="AG414" s="151"/>
      <c r="AH414" s="151"/>
      <c r="AI414" s="151"/>
      <c r="AJ414" s="151"/>
    </row>
    <row r="415" spans="2:36" hidden="1" x14ac:dyDescent="0.35">
      <c r="B415" t="s">
        <v>418</v>
      </c>
      <c r="AD415" s="151"/>
      <c r="AE415" s="151"/>
      <c r="AF415" s="151"/>
      <c r="AG415" s="151"/>
      <c r="AH415" s="151"/>
      <c r="AI415" s="151"/>
      <c r="AJ415" s="151"/>
    </row>
    <row r="416" spans="2:36" hidden="1" x14ac:dyDescent="0.35">
      <c r="B416" t="s">
        <v>419</v>
      </c>
      <c r="AD416" s="151"/>
      <c r="AE416" s="151"/>
      <c r="AF416" s="151"/>
      <c r="AG416" s="151"/>
      <c r="AH416" s="151"/>
      <c r="AI416" s="151"/>
      <c r="AJ416" s="151"/>
    </row>
    <row r="417" spans="1:36" hidden="1" x14ac:dyDescent="0.35">
      <c r="B417" t="s">
        <v>420</v>
      </c>
      <c r="AD417" s="151"/>
      <c r="AE417" s="151"/>
      <c r="AF417" s="151"/>
      <c r="AG417" s="151"/>
      <c r="AH417" s="151"/>
      <c r="AI417" s="151"/>
      <c r="AJ417" s="151"/>
    </row>
    <row r="418" spans="1:36" ht="18.5" x14ac:dyDescent="0.45">
      <c r="A418" s="203" t="s">
        <v>421</v>
      </c>
      <c r="B418" s="242"/>
      <c r="C418" s="243"/>
      <c r="D418" s="244"/>
      <c r="E418" s="225" t="str">
        <f>IF(ISBLANK(B418), "Select or Type your Lab Name", $S$423)</f>
        <v>Select or Type your Lab Name</v>
      </c>
      <c r="F418" s="218" t="str">
        <f t="shared" ref="F418:F423" si="0">IF(E418=$S$423, $V$423, "")</f>
        <v/>
      </c>
      <c r="G418" s="210" t="str">
        <f>IF(NOT(ISBLANK($B$418)), "Current time:", "")</f>
        <v/>
      </c>
      <c r="H418" s="219" t="str">
        <f ca="1">IF(NOT(ISBLANK($B$418)), NOW(), "")</f>
        <v/>
      </c>
      <c r="I418" s="80"/>
      <c r="J418" s="168"/>
      <c r="K418" s="169"/>
      <c r="L418" s="151"/>
      <c r="M418" s="151"/>
      <c r="N418" s="151"/>
      <c r="O418" s="151"/>
      <c r="P418" s="153" t="s">
        <v>422</v>
      </c>
      <c r="Q418" s="153"/>
      <c r="R418" s="153"/>
      <c r="S418" s="153"/>
      <c r="T418" s="153"/>
      <c r="U418" s="153" t="b">
        <f>FALSE()</f>
        <v>0</v>
      </c>
      <c r="V418" s="153"/>
      <c r="W418" s="153"/>
      <c r="X418" s="153"/>
      <c r="Y418" s="153"/>
      <c r="Z418" s="153"/>
      <c r="AA418" s="154"/>
      <c r="AB418" s="151"/>
      <c r="AC418" s="151"/>
      <c r="AD418" s="151"/>
      <c r="AE418" s="151"/>
      <c r="AF418" s="151"/>
      <c r="AG418" s="151"/>
      <c r="AH418" s="151"/>
      <c r="AI418" s="151"/>
      <c r="AJ418" s="151"/>
    </row>
    <row r="419" spans="1:36" ht="18.5" x14ac:dyDescent="0.45">
      <c r="A419" s="204" t="s">
        <v>423</v>
      </c>
      <c r="B419" s="170"/>
      <c r="C419" s="249" t="s">
        <v>424</v>
      </c>
      <c r="D419" s="250"/>
      <c r="E419" s="215" t="str">
        <f>IF(ISBLANK(B419), "Type your NVSL Lab Code", $S$423)</f>
        <v>Type your NVSL Lab Code</v>
      </c>
      <c r="F419" s="220" t="str">
        <f t="shared" si="0"/>
        <v/>
      </c>
      <c r="G419" s="8" t="str">
        <f>IF(NOT(ISBLANK($B$418)), "Today is:", "")</f>
        <v/>
      </c>
      <c r="H419" s="221" t="str">
        <f ca="1">TEXT($H$418,"dddd")</f>
        <v/>
      </c>
      <c r="I419" s="80"/>
      <c r="J419" s="171"/>
      <c r="K419" s="172"/>
      <c r="L419" s="151"/>
      <c r="M419" s="151"/>
      <c r="N419" s="151"/>
      <c r="O419" s="151"/>
      <c r="P419" s="153" t="s">
        <v>425</v>
      </c>
      <c r="Q419" s="153"/>
      <c r="R419" s="153"/>
      <c r="S419" s="153"/>
      <c r="T419" s="153"/>
      <c r="U419" s="153"/>
      <c r="V419" s="153"/>
      <c r="W419" s="153"/>
      <c r="X419" s="153"/>
      <c r="Y419" s="153"/>
      <c r="Z419" s="153"/>
      <c r="AA419" s="154"/>
      <c r="AB419" s="151"/>
      <c r="AC419" s="151"/>
      <c r="AD419" s="151"/>
      <c r="AE419" s="151"/>
      <c r="AF419" s="151"/>
      <c r="AG419" s="151"/>
      <c r="AH419" s="151"/>
      <c r="AI419" s="151"/>
      <c r="AJ419" s="151"/>
    </row>
    <row r="420" spans="1:36" ht="18.5" x14ac:dyDescent="0.45">
      <c r="A420" s="204" t="s">
        <v>426</v>
      </c>
      <c r="B420" s="251"/>
      <c r="C420" s="252"/>
      <c r="D420" s="86"/>
      <c r="E420" s="215" t="str">
        <f>IF(ISBLANK(B420), "Type your Lab Email", $S$423)</f>
        <v>Type your Lab Email</v>
      </c>
      <c r="F420" s="220" t="str">
        <f t="shared" si="0"/>
        <v/>
      </c>
      <c r="G420" s="8" t="str">
        <f>IF(NOT(ISBLANK($B$418)), "Month:", "")</f>
        <v/>
      </c>
      <c r="H420" s="221" t="str">
        <f ca="1">TEXT($H$418,"mmmm")</f>
        <v/>
      </c>
      <c r="I420" s="80"/>
      <c r="J420" s="173"/>
      <c r="K420" s="172"/>
      <c r="L420" s="151"/>
      <c r="M420" s="151"/>
      <c r="N420" s="151"/>
      <c r="O420" s="151"/>
      <c r="P420" s="153" t="s">
        <v>427</v>
      </c>
      <c r="Q420" s="153"/>
      <c r="R420" s="153"/>
      <c r="S420" s="153"/>
      <c r="T420" s="153"/>
      <c r="U420" s="153"/>
      <c r="V420" s="153"/>
      <c r="W420" s="153"/>
      <c r="X420" s="153"/>
      <c r="Y420" s="153"/>
      <c r="Z420" s="153"/>
      <c r="AA420" s="154"/>
      <c r="AB420" s="151"/>
      <c r="AC420" s="151"/>
      <c r="AD420" s="151"/>
      <c r="AE420" s="151"/>
      <c r="AF420" s="151"/>
      <c r="AG420" s="151"/>
      <c r="AH420" s="151"/>
      <c r="AI420" s="151"/>
      <c r="AJ420" s="151"/>
    </row>
    <row r="421" spans="1:36" ht="18.5" x14ac:dyDescent="0.45">
      <c r="A421" s="204" t="s">
        <v>428</v>
      </c>
      <c r="B421" s="174"/>
      <c r="C421" s="9"/>
      <c r="D421" s="9"/>
      <c r="E421" s="215" t="str">
        <f>IF(ISBLANK(B421), "Select a State", $S$423)</f>
        <v>Select a State</v>
      </c>
      <c r="F421" s="220" t="str">
        <f t="shared" si="0"/>
        <v/>
      </c>
      <c r="G421" s="226" t="str">
        <f>IF(NOT(ISBLANK($B$418)), "Year:", "")</f>
        <v/>
      </c>
      <c r="H421" s="227" t="str">
        <f ca="1">TEXT($H$418,"yyyy")</f>
        <v/>
      </c>
      <c r="I421" s="80"/>
      <c r="J421" s="171"/>
      <c r="K421" s="172"/>
      <c r="L421" s="151"/>
      <c r="M421" s="151"/>
      <c r="N421" s="151"/>
      <c r="O421" s="151"/>
      <c r="P421" s="153" t="s">
        <v>429</v>
      </c>
      <c r="Q421" s="153"/>
      <c r="R421" s="153"/>
      <c r="S421" s="153"/>
      <c r="T421" s="153"/>
      <c r="U421" s="153"/>
      <c r="V421" s="153"/>
      <c r="W421" s="153"/>
      <c r="X421" s="153"/>
      <c r="Y421" s="153"/>
      <c r="Z421" s="153"/>
      <c r="AA421" s="154"/>
      <c r="AB421" s="151"/>
      <c r="AC421" s="151"/>
      <c r="AD421" s="151"/>
      <c r="AE421" s="151"/>
      <c r="AF421" s="151"/>
      <c r="AG421" s="151"/>
      <c r="AH421" s="151"/>
      <c r="AI421" s="151"/>
      <c r="AJ421" s="151"/>
    </row>
    <row r="422" spans="1:36" ht="18.5" x14ac:dyDescent="0.45">
      <c r="A422" s="204" t="s">
        <v>430</v>
      </c>
      <c r="B422" s="175"/>
      <c r="C422" s="245" t="str">
        <f>IF(OR(B418="", B422=""), "", IF(B422=H420, "","NOTICE: ensure that Month is correct"))</f>
        <v/>
      </c>
      <c r="D422" s="246"/>
      <c r="E422" s="215" t="str">
        <f>IF(ISBLANK(B422), "Select a Month", $S$423)</f>
        <v>Select a Month</v>
      </c>
      <c r="F422" s="220" t="str">
        <f t="shared" si="0"/>
        <v/>
      </c>
      <c r="G422" s="9"/>
      <c r="H422" s="10"/>
      <c r="I422" s="69"/>
      <c r="J422" s="176"/>
      <c r="K422" s="172"/>
      <c r="L422" s="151"/>
      <c r="M422" s="151"/>
      <c r="N422" s="151"/>
      <c r="O422" s="151"/>
      <c r="P422" s="153" t="s">
        <v>431</v>
      </c>
      <c r="Q422" s="153"/>
      <c r="R422" s="153" t="s">
        <v>432</v>
      </c>
      <c r="S422" s="153"/>
      <c r="T422" s="153"/>
      <c r="U422" s="153"/>
      <c r="V422" s="153"/>
      <c r="W422" s="153"/>
      <c r="X422" s="153"/>
      <c r="Y422" s="153"/>
      <c r="Z422" s="153"/>
      <c r="AA422" s="154"/>
      <c r="AB422" s="151"/>
      <c r="AC422" s="151"/>
      <c r="AD422" s="151"/>
      <c r="AE422" s="151"/>
      <c r="AF422" s="151"/>
      <c r="AG422" s="151"/>
      <c r="AH422" s="151"/>
      <c r="AI422" s="151"/>
      <c r="AJ422" s="151"/>
    </row>
    <row r="423" spans="1:36" ht="18.5" x14ac:dyDescent="0.45">
      <c r="A423" s="205" t="s">
        <v>433</v>
      </c>
      <c r="B423" s="177"/>
      <c r="C423" s="247" t="str">
        <f ca="1">IF(OR(B423="", H421="",), "", IF(VALUE(B423)=VALUE(H421), "", "NOTICE: ensure that Year is correct"))</f>
        <v/>
      </c>
      <c r="D423" s="248"/>
      <c r="E423" s="215" t="str">
        <f>IF(ISBLANK(B423), "Select a Year", $S$423)</f>
        <v>Select a Year</v>
      </c>
      <c r="F423" s="222" t="str">
        <f t="shared" si="0"/>
        <v/>
      </c>
      <c r="G423" s="223"/>
      <c r="H423" s="224"/>
      <c r="I423" s="97"/>
      <c r="J423" s="151"/>
      <c r="K423" s="151"/>
      <c r="L423" s="151"/>
      <c r="M423" s="151"/>
      <c r="N423" s="151"/>
      <c r="O423" s="151"/>
      <c r="P423" s="153" t="s">
        <v>434</v>
      </c>
      <c r="Q423" s="153"/>
      <c r="R423" s="153" t="s">
        <v>435</v>
      </c>
      <c r="S423" s="178" t="s">
        <v>436</v>
      </c>
      <c r="T423" s="153"/>
      <c r="U423" s="153"/>
      <c r="V423" s="153" t="s">
        <v>437</v>
      </c>
      <c r="W423" s="153"/>
      <c r="X423" s="153"/>
      <c r="Y423" s="153"/>
      <c r="Z423" s="153"/>
      <c r="AA423" s="154"/>
      <c r="AB423" s="151"/>
      <c r="AC423" s="151"/>
      <c r="AD423" s="151"/>
      <c r="AE423" s="151"/>
      <c r="AF423" s="151"/>
      <c r="AG423" s="151"/>
      <c r="AH423" s="151"/>
      <c r="AI423" s="151"/>
      <c r="AJ423" s="151"/>
    </row>
    <row r="424" spans="1:36" s="167" customFormat="1" ht="20.149999999999999" customHeight="1" x14ac:dyDescent="0.45">
      <c r="A424" s="179"/>
      <c r="B424" s="99"/>
      <c r="C424" s="99"/>
      <c r="D424" s="99"/>
      <c r="E424" s="100"/>
      <c r="F424" s="99"/>
      <c r="G424" s="99"/>
      <c r="H424" s="99"/>
      <c r="I424" s="101"/>
      <c r="J424" s="164"/>
      <c r="K424" s="164"/>
      <c r="L424" s="99"/>
      <c r="M424" s="99"/>
      <c r="N424" s="164"/>
      <c r="O424" s="164"/>
      <c r="P424" s="165"/>
      <c r="Q424" s="165"/>
      <c r="R424" s="165"/>
      <c r="S424" s="165"/>
      <c r="T424" s="165"/>
      <c r="U424" s="165"/>
      <c r="V424" s="165"/>
      <c r="W424" s="165"/>
      <c r="X424" s="165"/>
      <c r="Y424" s="165"/>
      <c r="Z424" s="165"/>
      <c r="AA424" s="166"/>
      <c r="AB424" s="164"/>
      <c r="AC424" s="164"/>
      <c r="AD424" s="164"/>
      <c r="AE424" s="164"/>
      <c r="AF424" s="164"/>
      <c r="AG424" s="164"/>
      <c r="AH424" s="164"/>
      <c r="AI424" s="164"/>
      <c r="AJ424" s="164"/>
    </row>
    <row r="425" spans="1:36" ht="40" customHeight="1" x14ac:dyDescent="0.5">
      <c r="A425" s="228" t="s">
        <v>438</v>
      </c>
      <c r="B425" s="214"/>
      <c r="C425" s="180"/>
      <c r="D425" s="207" t="s">
        <v>439</v>
      </c>
      <c r="E425" s="104"/>
      <c r="F425" s="103"/>
      <c r="G425" s="103"/>
      <c r="H425" s="49"/>
      <c r="I425" s="97"/>
      <c r="J425" s="151"/>
      <c r="K425" s="151"/>
      <c r="L425" s="151"/>
      <c r="M425" s="151"/>
      <c r="N425" s="151"/>
      <c r="O425" s="151"/>
      <c r="P425" s="181" t="str">
        <f>IF(AND(P419=AD424, P420=AD424,P421=AD424, P422=AD424, P423=AD424, P424=AD424),"Lab and Date Info Complete! Please proceed to Testing Info below","")</f>
        <v/>
      </c>
      <c r="Q425" s="153"/>
      <c r="R425" s="153"/>
      <c r="S425" s="153"/>
      <c r="T425" s="153"/>
      <c r="U425" s="153"/>
      <c r="V425" s="153"/>
      <c r="W425" s="153"/>
      <c r="X425" s="153"/>
      <c r="Y425" s="153"/>
      <c r="Z425" s="153"/>
      <c r="AA425" s="154"/>
      <c r="AB425" s="151"/>
      <c r="AC425" s="151"/>
      <c r="AD425" s="151"/>
      <c r="AE425" s="151"/>
      <c r="AF425" s="151"/>
      <c r="AG425" s="151"/>
      <c r="AH425" s="151"/>
      <c r="AI425" s="151"/>
      <c r="AJ425" s="151"/>
    </row>
    <row r="426" spans="1:36" ht="21" x14ac:dyDescent="0.5">
      <c r="A426" s="105"/>
      <c r="B426" s="106" t="s">
        <v>440</v>
      </c>
      <c r="C426" s="182"/>
      <c r="D426" s="183"/>
      <c r="E426" s="109"/>
      <c r="F426" s="106" t="s">
        <v>441</v>
      </c>
      <c r="G426" s="184"/>
      <c r="H426" s="183"/>
      <c r="I426" s="97"/>
      <c r="J426" s="151"/>
      <c r="K426" s="151"/>
      <c r="L426" s="151"/>
      <c r="M426" s="151"/>
      <c r="N426" s="151"/>
      <c r="O426" s="151"/>
      <c r="P426" s="153"/>
      <c r="Q426" s="153"/>
      <c r="R426" s="153"/>
      <c r="S426" s="153"/>
      <c r="T426" s="153"/>
      <c r="U426" s="153"/>
      <c r="V426" s="153"/>
      <c r="W426" s="153"/>
      <c r="X426" s="153"/>
      <c r="Y426" s="153"/>
      <c r="Z426" s="153"/>
      <c r="AA426" s="154"/>
      <c r="AB426" s="151"/>
      <c r="AC426" s="151"/>
      <c r="AD426" s="151"/>
      <c r="AE426" s="151"/>
      <c r="AF426" s="151"/>
      <c r="AG426" s="151"/>
      <c r="AH426" s="151"/>
      <c r="AI426" s="151"/>
      <c r="AJ426" s="151"/>
    </row>
    <row r="427" spans="1:36" ht="21" x14ac:dyDescent="0.5">
      <c r="A427" s="111"/>
      <c r="B427" s="41" t="s">
        <v>442</v>
      </c>
      <c r="C427" s="42" t="s">
        <v>443</v>
      </c>
      <c r="D427" s="185" t="s">
        <v>444</v>
      </c>
      <c r="E427" s="115"/>
      <c r="F427" s="41" t="s">
        <v>442</v>
      </c>
      <c r="G427" s="42" t="s">
        <v>443</v>
      </c>
      <c r="H427" s="185" t="s">
        <v>444</v>
      </c>
      <c r="I427" s="97"/>
      <c r="J427" s="151"/>
      <c r="K427" s="151"/>
      <c r="L427" s="151"/>
      <c r="M427" s="151"/>
      <c r="N427" s="151"/>
      <c r="O427" s="151"/>
      <c r="P427" s="151"/>
      <c r="Q427" s="151"/>
      <c r="R427" s="151"/>
      <c r="S427" s="151"/>
      <c r="T427" s="151"/>
      <c r="U427" s="151"/>
      <c r="V427" s="151"/>
      <c r="W427" s="151"/>
      <c r="X427" s="151"/>
      <c r="Y427" s="151"/>
      <c r="Z427" s="151"/>
      <c r="AA427" s="151"/>
      <c r="AB427" s="151"/>
      <c r="AC427" s="151"/>
      <c r="AD427" s="151"/>
      <c r="AE427" s="151"/>
      <c r="AF427" s="151"/>
      <c r="AG427" s="151"/>
      <c r="AH427" s="151"/>
      <c r="AI427" s="151"/>
      <c r="AJ427" s="151"/>
    </row>
    <row r="428" spans="1:36" ht="21" customHeight="1" x14ac:dyDescent="0.55000000000000004">
      <c r="A428" s="116" t="s">
        <v>445</v>
      </c>
      <c r="B428" s="186"/>
      <c r="C428" s="187"/>
      <c r="D428" s="119">
        <f>SUM(B428:C428)</f>
        <v>0</v>
      </c>
      <c r="E428" s="116" t="s">
        <v>445</v>
      </c>
      <c r="F428" s="188"/>
      <c r="G428" s="187"/>
      <c r="H428" s="119">
        <f>SUM(F428:G428)</f>
        <v>0</v>
      </c>
      <c r="I428" s="97"/>
      <c r="J428" s="151"/>
      <c r="K428" s="151"/>
      <c r="L428" s="151"/>
      <c r="M428" s="151"/>
      <c r="N428" s="151"/>
      <c r="O428" s="151"/>
      <c r="P428" s="151"/>
      <c r="Q428" s="151"/>
      <c r="R428" s="151"/>
      <c r="S428" s="151"/>
      <c r="T428" s="151"/>
      <c r="U428" s="151"/>
      <c r="V428" s="151"/>
      <c r="W428" s="151"/>
      <c r="X428" s="151"/>
      <c r="Y428" s="189"/>
      <c r="Z428" s="151"/>
      <c r="AA428" s="151"/>
      <c r="AB428" s="151"/>
      <c r="AC428" s="151"/>
      <c r="AD428" s="151"/>
      <c r="AE428" s="151"/>
      <c r="AF428" s="151"/>
      <c r="AG428" s="151"/>
      <c r="AH428" s="151"/>
      <c r="AI428" s="151"/>
      <c r="AJ428" s="151"/>
    </row>
    <row r="429" spans="1:36" ht="18.5" x14ac:dyDescent="0.45">
      <c r="A429" s="116" t="s">
        <v>446</v>
      </c>
      <c r="B429" s="190"/>
      <c r="C429" s="191"/>
      <c r="D429" s="119">
        <f t="shared" ref="D429:D477" si="1">SUM(B429:C429)</f>
        <v>0</v>
      </c>
      <c r="E429" s="116" t="s">
        <v>446</v>
      </c>
      <c r="F429" s="192"/>
      <c r="G429" s="191"/>
      <c r="H429" s="119">
        <f t="shared" ref="H429:H477" si="2">SUM(F429:G429)</f>
        <v>0</v>
      </c>
      <c r="I429" s="97"/>
      <c r="J429" s="151"/>
      <c r="K429" s="151"/>
      <c r="L429" s="151"/>
      <c r="M429" s="151"/>
      <c r="N429" s="151"/>
      <c r="O429" s="151"/>
      <c r="P429" s="151"/>
      <c r="Q429" s="151"/>
      <c r="R429" s="151"/>
      <c r="S429" s="151"/>
      <c r="T429" s="151"/>
      <c r="U429" s="151"/>
      <c r="V429" s="151"/>
      <c r="W429" s="151"/>
      <c r="X429" s="151"/>
      <c r="Y429" s="151"/>
      <c r="Z429" s="151"/>
      <c r="AA429" s="151"/>
      <c r="AB429" s="151"/>
      <c r="AC429" s="151"/>
      <c r="AD429" s="151"/>
      <c r="AE429" s="151"/>
      <c r="AF429" s="151"/>
      <c r="AG429" s="151"/>
      <c r="AH429" s="151"/>
      <c r="AI429" s="151"/>
      <c r="AJ429" s="151"/>
    </row>
    <row r="430" spans="1:36" ht="18.5" x14ac:dyDescent="0.45">
      <c r="A430" s="116" t="s">
        <v>447</v>
      </c>
      <c r="B430" s="190"/>
      <c r="C430" s="191"/>
      <c r="D430" s="119">
        <f t="shared" si="1"/>
        <v>0</v>
      </c>
      <c r="E430" s="116" t="s">
        <v>447</v>
      </c>
      <c r="F430" s="192"/>
      <c r="G430" s="191"/>
      <c r="H430" s="119">
        <f t="shared" si="2"/>
        <v>0</v>
      </c>
      <c r="I430" s="97"/>
      <c r="J430" s="151"/>
      <c r="K430" s="151"/>
      <c r="L430" s="151"/>
      <c r="M430" s="151"/>
      <c r="N430" s="151"/>
      <c r="O430" s="151"/>
      <c r="P430" s="151"/>
      <c r="Q430" s="151"/>
      <c r="R430" s="151"/>
      <c r="S430" s="151"/>
      <c r="T430" s="151"/>
      <c r="U430" s="151"/>
      <c r="V430" s="151"/>
      <c r="W430" s="151"/>
      <c r="X430" s="151"/>
      <c r="Y430" s="153" t="s">
        <v>448</v>
      </c>
      <c r="Z430" s="153">
        <v>1</v>
      </c>
      <c r="AA430" s="154">
        <v>2020</v>
      </c>
      <c r="AB430" s="151"/>
      <c r="AC430" s="151"/>
      <c r="AD430" s="151"/>
      <c r="AE430" s="151"/>
      <c r="AF430" s="151"/>
      <c r="AG430" s="151"/>
      <c r="AH430" s="151"/>
      <c r="AI430" s="151"/>
      <c r="AJ430" s="151"/>
    </row>
    <row r="431" spans="1:36" ht="18.5" x14ac:dyDescent="0.45">
      <c r="A431" s="116" t="s">
        <v>449</v>
      </c>
      <c r="B431" s="190"/>
      <c r="C431" s="191"/>
      <c r="D431" s="119">
        <f t="shared" si="1"/>
        <v>0</v>
      </c>
      <c r="E431" s="116" t="s">
        <v>449</v>
      </c>
      <c r="F431" s="192"/>
      <c r="G431" s="191"/>
      <c r="H431" s="119">
        <f t="shared" si="2"/>
        <v>0</v>
      </c>
      <c r="I431" s="97"/>
      <c r="J431" s="151"/>
      <c r="K431" s="151"/>
      <c r="L431" s="151"/>
      <c r="M431" s="151"/>
      <c r="N431" s="151"/>
      <c r="O431" s="151"/>
      <c r="P431" s="151"/>
      <c r="Q431" s="151"/>
      <c r="R431" s="151"/>
      <c r="S431" s="151"/>
      <c r="T431" s="151"/>
      <c r="U431" s="151"/>
      <c r="V431" s="151"/>
      <c r="W431" s="151"/>
      <c r="X431" s="151"/>
      <c r="Y431" s="157" t="s">
        <v>450</v>
      </c>
      <c r="Z431" s="157">
        <v>2</v>
      </c>
      <c r="AA431" s="158">
        <v>2021</v>
      </c>
      <c r="AB431" s="151"/>
      <c r="AC431" s="151"/>
      <c r="AD431" s="151"/>
      <c r="AE431" s="151"/>
      <c r="AF431" s="151"/>
      <c r="AG431" s="151"/>
      <c r="AH431" s="151"/>
      <c r="AI431" s="151"/>
      <c r="AJ431" s="151"/>
    </row>
    <row r="432" spans="1:36" ht="18.5" x14ac:dyDescent="0.45">
      <c r="A432" s="116" t="s">
        <v>451</v>
      </c>
      <c r="B432" s="190"/>
      <c r="C432" s="191"/>
      <c r="D432" s="119">
        <f t="shared" si="1"/>
        <v>0</v>
      </c>
      <c r="E432" s="116" t="s">
        <v>451</v>
      </c>
      <c r="F432" s="192"/>
      <c r="G432" s="191"/>
      <c r="H432" s="119">
        <f t="shared" si="2"/>
        <v>0</v>
      </c>
      <c r="I432" s="97"/>
      <c r="J432" s="151"/>
      <c r="K432" s="151"/>
      <c r="L432" s="151"/>
      <c r="M432" s="151"/>
      <c r="N432" s="151"/>
      <c r="O432" s="151"/>
      <c r="P432" s="151"/>
      <c r="Q432" s="151"/>
      <c r="R432" s="151"/>
      <c r="S432" s="151"/>
      <c r="T432" s="151"/>
      <c r="U432" s="151"/>
      <c r="V432" s="151"/>
      <c r="W432" s="151"/>
      <c r="X432" s="151"/>
      <c r="Y432" s="165" t="s">
        <v>452</v>
      </c>
      <c r="Z432" s="165">
        <v>3</v>
      </c>
      <c r="AA432" s="166">
        <v>2022</v>
      </c>
      <c r="AB432" s="151"/>
      <c r="AC432" s="151"/>
      <c r="AD432" s="151"/>
      <c r="AE432" s="151"/>
      <c r="AF432" s="151"/>
      <c r="AG432" s="151"/>
      <c r="AH432" s="151"/>
      <c r="AI432" s="151"/>
      <c r="AJ432" s="151"/>
    </row>
    <row r="433" spans="1:36" ht="18.5" x14ac:dyDescent="0.45">
      <c r="A433" s="116" t="s">
        <v>453</v>
      </c>
      <c r="B433" s="193"/>
      <c r="C433" s="191"/>
      <c r="D433" s="119">
        <f t="shared" si="1"/>
        <v>0</v>
      </c>
      <c r="E433" s="116" t="s">
        <v>453</v>
      </c>
      <c r="F433" s="192"/>
      <c r="G433" s="191"/>
      <c r="H433" s="119">
        <f t="shared" si="2"/>
        <v>0</v>
      </c>
      <c r="I433" s="97"/>
      <c r="J433" s="151"/>
      <c r="K433" s="151"/>
      <c r="L433" s="151"/>
      <c r="M433" s="151"/>
      <c r="N433" s="151"/>
      <c r="O433" s="151"/>
      <c r="P433" s="151"/>
      <c r="Q433" s="151"/>
      <c r="R433" s="151"/>
      <c r="S433" s="151"/>
      <c r="T433" s="151"/>
      <c r="U433" s="151"/>
      <c r="V433" s="151"/>
      <c r="W433" s="151"/>
      <c r="X433" s="151"/>
      <c r="Y433" s="153" t="s">
        <v>454</v>
      </c>
      <c r="Z433" s="153">
        <v>4</v>
      </c>
      <c r="AA433" s="154">
        <v>2023</v>
      </c>
      <c r="AB433" s="151"/>
      <c r="AC433" s="151"/>
      <c r="AD433" s="151"/>
      <c r="AE433" s="151"/>
      <c r="AF433" s="151"/>
      <c r="AG433" s="151"/>
      <c r="AH433" s="151"/>
      <c r="AI433" s="151"/>
      <c r="AJ433" s="151"/>
    </row>
    <row r="434" spans="1:36" ht="18.5" x14ac:dyDescent="0.45">
      <c r="A434" s="116" t="s">
        <v>455</v>
      </c>
      <c r="B434" s="193"/>
      <c r="C434" s="191"/>
      <c r="D434" s="119">
        <f t="shared" si="1"/>
        <v>0</v>
      </c>
      <c r="E434" s="116" t="s">
        <v>455</v>
      </c>
      <c r="F434" s="192"/>
      <c r="G434" s="191"/>
      <c r="H434" s="119">
        <f t="shared" si="2"/>
        <v>0</v>
      </c>
      <c r="I434" s="97"/>
      <c r="J434" s="151"/>
      <c r="K434" s="151"/>
      <c r="L434" s="151"/>
      <c r="M434" s="151"/>
      <c r="N434" s="151"/>
      <c r="O434" s="151"/>
      <c r="P434" s="151"/>
      <c r="Q434" s="151"/>
      <c r="R434" s="151"/>
      <c r="S434" s="151"/>
      <c r="T434" s="151"/>
      <c r="U434" s="151"/>
      <c r="V434" s="151"/>
      <c r="W434" s="151"/>
      <c r="X434" s="151"/>
      <c r="Y434" s="153" t="s">
        <v>456</v>
      </c>
      <c r="Z434" s="153">
        <v>5</v>
      </c>
      <c r="AA434" s="154">
        <v>2024</v>
      </c>
      <c r="AB434" s="151"/>
      <c r="AC434" s="151"/>
      <c r="AD434" s="151"/>
      <c r="AE434" s="151"/>
      <c r="AF434" s="151"/>
      <c r="AG434" s="151"/>
      <c r="AH434" s="151"/>
      <c r="AI434" s="151"/>
      <c r="AJ434" s="151"/>
    </row>
    <row r="435" spans="1:36" ht="18.5" x14ac:dyDescent="0.45">
      <c r="A435" s="116" t="s">
        <v>457</v>
      </c>
      <c r="B435" s="193"/>
      <c r="C435" s="191"/>
      <c r="D435" s="119">
        <f t="shared" si="1"/>
        <v>0</v>
      </c>
      <c r="E435" s="116" t="s">
        <v>457</v>
      </c>
      <c r="F435" s="192"/>
      <c r="G435" s="191"/>
      <c r="H435" s="119">
        <f t="shared" si="2"/>
        <v>0</v>
      </c>
      <c r="I435" s="97"/>
      <c r="J435" s="151"/>
      <c r="K435" s="151"/>
      <c r="L435" s="151"/>
      <c r="M435" s="151"/>
      <c r="N435" s="151"/>
      <c r="O435" s="151"/>
      <c r="P435" s="151"/>
      <c r="Q435" s="151"/>
      <c r="R435" s="151"/>
      <c r="S435" s="151"/>
      <c r="T435" s="151"/>
      <c r="U435" s="151"/>
      <c r="V435" s="151"/>
      <c r="W435" s="151"/>
      <c r="X435" s="151"/>
      <c r="Y435" s="153" t="s">
        <v>458</v>
      </c>
      <c r="Z435" s="153">
        <v>6</v>
      </c>
      <c r="AA435" s="154">
        <v>2025</v>
      </c>
      <c r="AB435" s="151"/>
      <c r="AC435" s="151"/>
      <c r="AD435" s="151"/>
      <c r="AE435" s="151"/>
      <c r="AF435" s="151"/>
      <c r="AG435" s="151"/>
      <c r="AH435" s="151"/>
      <c r="AI435" s="151"/>
      <c r="AJ435" s="151"/>
    </row>
    <row r="436" spans="1:36" ht="18.5" x14ac:dyDescent="0.45">
      <c r="A436" s="116" t="s">
        <v>459</v>
      </c>
      <c r="B436" s="193"/>
      <c r="C436" s="191"/>
      <c r="D436" s="119">
        <f t="shared" si="1"/>
        <v>0</v>
      </c>
      <c r="E436" s="116" t="s">
        <v>459</v>
      </c>
      <c r="F436" s="192"/>
      <c r="G436" s="191"/>
      <c r="H436" s="119">
        <f t="shared" si="2"/>
        <v>0</v>
      </c>
      <c r="I436" s="97"/>
      <c r="J436" s="151"/>
      <c r="K436" s="151"/>
      <c r="L436" s="151"/>
      <c r="M436" s="151"/>
      <c r="N436" s="151"/>
      <c r="O436" s="151"/>
      <c r="P436" s="151"/>
      <c r="Q436" s="151"/>
      <c r="R436" s="151"/>
      <c r="S436" s="151"/>
      <c r="T436" s="151"/>
      <c r="U436" s="151"/>
      <c r="V436" s="151"/>
      <c r="W436" s="151"/>
      <c r="X436" s="151"/>
      <c r="Y436" s="153" t="s">
        <v>460</v>
      </c>
      <c r="Z436" s="153">
        <v>7</v>
      </c>
      <c r="AA436" s="154">
        <v>2026</v>
      </c>
      <c r="AB436" s="151"/>
      <c r="AC436" s="151"/>
      <c r="AD436" s="151"/>
      <c r="AE436" s="151"/>
      <c r="AF436" s="151"/>
      <c r="AG436" s="151"/>
      <c r="AH436" s="151"/>
      <c r="AI436" s="151"/>
      <c r="AJ436" s="151"/>
    </row>
    <row r="437" spans="1:36" ht="18.5" x14ac:dyDescent="0.45">
      <c r="A437" s="116" t="s">
        <v>461</v>
      </c>
      <c r="B437" s="193"/>
      <c r="C437" s="191"/>
      <c r="D437" s="119">
        <f t="shared" si="1"/>
        <v>0</v>
      </c>
      <c r="E437" s="116" t="s">
        <v>461</v>
      </c>
      <c r="F437" s="192"/>
      <c r="G437" s="191"/>
      <c r="H437" s="119">
        <f t="shared" si="2"/>
        <v>0</v>
      </c>
      <c r="I437" s="97"/>
      <c r="J437" s="151"/>
      <c r="K437" s="151"/>
      <c r="L437" s="151"/>
      <c r="M437" s="151"/>
      <c r="N437" s="151"/>
      <c r="O437" s="151"/>
      <c r="P437" s="151"/>
      <c r="Q437" s="151"/>
      <c r="R437" s="151"/>
      <c r="S437" s="151"/>
      <c r="T437" s="151"/>
      <c r="U437" s="151"/>
      <c r="V437" s="151"/>
      <c r="W437" s="151"/>
      <c r="X437" s="151"/>
      <c r="Y437" s="153" t="s">
        <v>462</v>
      </c>
      <c r="Z437" s="153">
        <v>8</v>
      </c>
      <c r="AA437" s="154">
        <v>2027</v>
      </c>
      <c r="AB437" s="151"/>
      <c r="AC437" s="151"/>
      <c r="AD437" s="151"/>
      <c r="AE437" s="151"/>
      <c r="AF437" s="151"/>
      <c r="AG437" s="151"/>
      <c r="AH437" s="151"/>
      <c r="AI437" s="151"/>
      <c r="AJ437" s="151"/>
    </row>
    <row r="438" spans="1:36" ht="18.5" x14ac:dyDescent="0.45">
      <c r="A438" s="116" t="s">
        <v>463</v>
      </c>
      <c r="B438" s="193"/>
      <c r="C438" s="191"/>
      <c r="D438" s="119">
        <f t="shared" si="1"/>
        <v>0</v>
      </c>
      <c r="E438" s="116" t="s">
        <v>463</v>
      </c>
      <c r="F438" s="192"/>
      <c r="G438" s="191"/>
      <c r="H438" s="119">
        <f t="shared" si="2"/>
        <v>0</v>
      </c>
      <c r="I438" s="97"/>
      <c r="J438" s="151"/>
      <c r="K438" s="151"/>
      <c r="L438" s="151"/>
      <c r="M438" s="151"/>
      <c r="N438" s="151"/>
      <c r="O438" s="151"/>
      <c r="P438" s="151"/>
      <c r="Q438" s="151"/>
      <c r="R438" s="151"/>
      <c r="S438" s="151"/>
      <c r="T438" s="151"/>
      <c r="U438" s="151"/>
      <c r="V438" s="151"/>
      <c r="W438" s="151"/>
      <c r="X438" s="151"/>
      <c r="Y438" s="153" t="s">
        <v>464</v>
      </c>
      <c r="Z438" s="153">
        <v>9</v>
      </c>
      <c r="AA438" s="154">
        <v>2028</v>
      </c>
      <c r="AB438" s="151"/>
      <c r="AC438" s="151"/>
      <c r="AD438" s="151"/>
      <c r="AE438" s="151"/>
      <c r="AF438" s="151"/>
      <c r="AG438" s="151"/>
      <c r="AH438" s="151"/>
      <c r="AI438" s="151"/>
      <c r="AJ438" s="151"/>
    </row>
    <row r="439" spans="1:36" ht="18.5" x14ac:dyDescent="0.45">
      <c r="A439" s="116" t="s">
        <v>465</v>
      </c>
      <c r="B439" s="193"/>
      <c r="C439" s="191"/>
      <c r="D439" s="119">
        <f t="shared" si="1"/>
        <v>0</v>
      </c>
      <c r="E439" s="116" t="s">
        <v>465</v>
      </c>
      <c r="F439" s="192"/>
      <c r="G439" s="191"/>
      <c r="H439" s="119">
        <f t="shared" si="2"/>
        <v>0</v>
      </c>
      <c r="I439" s="97"/>
      <c r="J439" s="151"/>
      <c r="K439" s="151"/>
      <c r="L439" s="151"/>
      <c r="M439" s="151"/>
      <c r="N439" s="151"/>
      <c r="O439" s="151"/>
      <c r="P439" s="151"/>
      <c r="Q439" s="151"/>
      <c r="R439" s="151"/>
      <c r="S439" s="151"/>
      <c r="T439" s="151"/>
      <c r="U439" s="151"/>
      <c r="V439" s="151"/>
      <c r="W439" s="151"/>
      <c r="X439" s="151"/>
      <c r="Y439" s="165" t="s">
        <v>466</v>
      </c>
      <c r="Z439" s="165">
        <v>10</v>
      </c>
      <c r="AA439" s="166">
        <v>2029</v>
      </c>
      <c r="AB439" s="151"/>
      <c r="AC439" s="151"/>
      <c r="AD439" s="151"/>
      <c r="AE439" s="151"/>
      <c r="AF439" s="151"/>
      <c r="AG439" s="151"/>
      <c r="AH439" s="151"/>
      <c r="AI439" s="151"/>
      <c r="AJ439" s="151"/>
    </row>
    <row r="440" spans="1:36" ht="18.5" x14ac:dyDescent="0.45">
      <c r="A440" s="116" t="s">
        <v>467</v>
      </c>
      <c r="B440" s="193"/>
      <c r="C440" s="191"/>
      <c r="D440" s="119">
        <f t="shared" si="1"/>
        <v>0</v>
      </c>
      <c r="E440" s="116" t="s">
        <v>467</v>
      </c>
      <c r="F440" s="192"/>
      <c r="G440" s="191"/>
      <c r="H440" s="119">
        <f>SUM(F440:G440)</f>
        <v>0</v>
      </c>
      <c r="I440" s="97"/>
      <c r="J440" s="151"/>
      <c r="K440" s="151"/>
      <c r="L440" s="151"/>
      <c r="M440" s="151"/>
      <c r="N440" s="151"/>
      <c r="O440" s="151"/>
      <c r="P440" s="151"/>
      <c r="Q440" s="151"/>
      <c r="R440" s="151"/>
      <c r="S440" s="151"/>
      <c r="T440" s="151"/>
      <c r="U440" s="151"/>
      <c r="V440" s="151"/>
      <c r="W440" s="151"/>
      <c r="X440" s="151"/>
      <c r="Y440" s="153" t="s">
        <v>468</v>
      </c>
      <c r="Z440" s="153">
        <v>11</v>
      </c>
      <c r="AA440" s="154">
        <v>2030</v>
      </c>
      <c r="AB440" s="151"/>
      <c r="AC440" s="151"/>
      <c r="AD440" s="151"/>
      <c r="AE440" s="151"/>
      <c r="AF440" s="151"/>
      <c r="AG440" s="151"/>
      <c r="AH440" s="151"/>
      <c r="AI440" s="151"/>
      <c r="AJ440" s="151"/>
    </row>
    <row r="441" spans="1:36" ht="18.5" x14ac:dyDescent="0.45">
      <c r="A441" s="116" t="s">
        <v>469</v>
      </c>
      <c r="B441" s="193"/>
      <c r="C441" s="191"/>
      <c r="D441" s="119">
        <f t="shared" si="1"/>
        <v>0</v>
      </c>
      <c r="E441" s="116" t="s">
        <v>469</v>
      </c>
      <c r="F441" s="192"/>
      <c r="G441" s="191"/>
      <c r="H441" s="119">
        <f t="shared" si="2"/>
        <v>0</v>
      </c>
      <c r="I441" s="97"/>
      <c r="J441" s="151"/>
      <c r="K441" s="151"/>
      <c r="L441" s="151"/>
      <c r="M441" s="151"/>
      <c r="N441" s="151"/>
      <c r="O441" s="151"/>
      <c r="P441" s="151"/>
      <c r="Q441" s="151"/>
      <c r="R441" s="151"/>
      <c r="S441" s="151"/>
      <c r="T441" s="151"/>
      <c r="U441" s="151"/>
      <c r="V441" s="151"/>
      <c r="W441" s="151"/>
      <c r="X441" s="151"/>
      <c r="Y441" s="153" t="s">
        <v>470</v>
      </c>
      <c r="Z441" s="153">
        <v>12</v>
      </c>
      <c r="AA441" s="154">
        <v>2031</v>
      </c>
      <c r="AB441" s="151"/>
      <c r="AC441" s="151"/>
      <c r="AD441" s="151"/>
      <c r="AE441" s="151"/>
      <c r="AF441" s="151"/>
      <c r="AG441" s="151"/>
      <c r="AH441" s="151"/>
      <c r="AI441" s="151"/>
      <c r="AJ441" s="151"/>
    </row>
    <row r="442" spans="1:36" ht="18.5" x14ac:dyDescent="0.45">
      <c r="A442" s="116" t="s">
        <v>471</v>
      </c>
      <c r="B442" s="193"/>
      <c r="C442" s="191"/>
      <c r="D442" s="119">
        <f>SUM(B442:C442)</f>
        <v>0</v>
      </c>
      <c r="E442" s="116" t="s">
        <v>471</v>
      </c>
      <c r="F442" s="192"/>
      <c r="G442" s="191"/>
      <c r="H442" s="119">
        <f t="shared" si="2"/>
        <v>0</v>
      </c>
      <c r="I442" s="97"/>
      <c r="J442" s="151"/>
      <c r="K442" s="151"/>
      <c r="L442" s="151"/>
      <c r="M442" s="151"/>
      <c r="N442" s="151"/>
      <c r="O442" s="151"/>
      <c r="P442" s="151"/>
      <c r="Q442" s="151"/>
      <c r="R442" s="151"/>
      <c r="S442" s="151"/>
      <c r="T442" s="151"/>
      <c r="U442" s="151"/>
      <c r="V442" s="151"/>
      <c r="W442" s="151"/>
      <c r="X442" s="151"/>
      <c r="Y442" s="151"/>
      <c r="Z442" s="151"/>
      <c r="AA442" s="151"/>
      <c r="AB442" s="151"/>
      <c r="AC442" s="151"/>
      <c r="AD442" s="151"/>
      <c r="AE442" s="151"/>
      <c r="AF442" s="151"/>
      <c r="AG442" s="151"/>
      <c r="AH442" s="151"/>
      <c r="AI442" s="151"/>
      <c r="AJ442" s="151"/>
    </row>
    <row r="443" spans="1:36" ht="18.5" x14ac:dyDescent="0.45">
      <c r="A443" s="116" t="s">
        <v>472</v>
      </c>
      <c r="B443" s="193"/>
      <c r="C443" s="191"/>
      <c r="D443" s="119">
        <f t="shared" si="1"/>
        <v>0</v>
      </c>
      <c r="E443" s="116" t="s">
        <v>472</v>
      </c>
      <c r="F443" s="192"/>
      <c r="G443" s="191"/>
      <c r="H443" s="119">
        <f t="shared" si="2"/>
        <v>0</v>
      </c>
      <c r="I443" s="97"/>
      <c r="J443" s="151"/>
      <c r="K443" s="151"/>
      <c r="L443" s="151"/>
      <c r="M443" s="151"/>
      <c r="N443" s="151"/>
      <c r="O443" s="151"/>
      <c r="P443" s="151"/>
      <c r="Q443" s="151"/>
      <c r="R443" s="151"/>
      <c r="S443" s="151"/>
      <c r="T443" s="151"/>
      <c r="U443" s="151"/>
      <c r="V443" s="151"/>
      <c r="W443" s="151"/>
      <c r="X443" s="151"/>
      <c r="Y443" s="151"/>
      <c r="Z443" s="151"/>
      <c r="AA443" s="151"/>
      <c r="AB443" s="151"/>
      <c r="AC443" s="151"/>
      <c r="AD443" s="151"/>
      <c r="AE443" s="151"/>
      <c r="AF443" s="151"/>
      <c r="AG443" s="151"/>
      <c r="AH443" s="151"/>
      <c r="AI443" s="151"/>
      <c r="AJ443" s="151"/>
    </row>
    <row r="444" spans="1:36" ht="18.5" x14ac:dyDescent="0.45">
      <c r="A444" s="116" t="s">
        <v>473</v>
      </c>
      <c r="B444" s="193"/>
      <c r="C444" s="191"/>
      <c r="D444" s="119">
        <f t="shared" si="1"/>
        <v>0</v>
      </c>
      <c r="E444" s="116" t="s">
        <v>473</v>
      </c>
      <c r="F444" s="192"/>
      <c r="G444" s="191"/>
      <c r="H444" s="119">
        <f t="shared" si="2"/>
        <v>0</v>
      </c>
      <c r="I444" s="97"/>
      <c r="J444" s="151"/>
      <c r="K444" s="151"/>
      <c r="L444" s="151"/>
      <c r="M444" s="151"/>
      <c r="N444" s="151"/>
      <c r="O444" s="151"/>
      <c r="P444" s="151"/>
      <c r="Q444" s="151"/>
      <c r="R444" s="151"/>
      <c r="S444" s="151"/>
      <c r="T444" s="151"/>
      <c r="U444" s="151"/>
      <c r="V444" s="151"/>
      <c r="W444" s="151"/>
      <c r="X444" s="151"/>
      <c r="Y444" s="151"/>
      <c r="Z444" s="151"/>
      <c r="AA444" s="151"/>
      <c r="AB444" s="151"/>
      <c r="AC444" s="151"/>
      <c r="AD444" s="151"/>
      <c r="AE444" s="151"/>
      <c r="AF444" s="151"/>
      <c r="AG444" s="151"/>
      <c r="AH444" s="151"/>
      <c r="AI444" s="151"/>
      <c r="AJ444" s="151"/>
    </row>
    <row r="445" spans="1:36" ht="18.5" x14ac:dyDescent="0.45">
      <c r="A445" s="116" t="s">
        <v>474</v>
      </c>
      <c r="B445" s="193"/>
      <c r="C445" s="191"/>
      <c r="D445" s="119">
        <f t="shared" si="1"/>
        <v>0</v>
      </c>
      <c r="E445" s="116" t="s">
        <v>474</v>
      </c>
      <c r="F445" s="192"/>
      <c r="G445" s="191"/>
      <c r="H445" s="119">
        <f t="shared" si="2"/>
        <v>0</v>
      </c>
      <c r="I445" s="97"/>
      <c r="J445" s="151"/>
      <c r="K445" s="151"/>
      <c r="L445" s="151"/>
      <c r="M445" s="151"/>
      <c r="N445" s="151"/>
      <c r="O445" s="151"/>
      <c r="P445" s="151"/>
      <c r="Q445" s="151"/>
      <c r="R445" s="151"/>
      <c r="S445" s="151"/>
      <c r="T445" s="151"/>
      <c r="U445" s="151"/>
      <c r="V445" s="151"/>
      <c r="W445" s="151"/>
      <c r="X445" s="151"/>
      <c r="Y445" s="151"/>
      <c r="Z445" s="151"/>
      <c r="AA445" s="151"/>
      <c r="AB445" s="151"/>
      <c r="AC445" s="151"/>
      <c r="AD445" s="151"/>
      <c r="AE445" s="151"/>
      <c r="AF445" s="151"/>
      <c r="AG445" s="151"/>
      <c r="AH445" s="151"/>
      <c r="AI445" s="151"/>
      <c r="AJ445" s="151"/>
    </row>
    <row r="446" spans="1:36" ht="18.5" x14ac:dyDescent="0.45">
      <c r="A446" s="116" t="s">
        <v>475</v>
      </c>
      <c r="B446" s="193"/>
      <c r="C446" s="191"/>
      <c r="D446" s="119">
        <f t="shared" si="1"/>
        <v>0</v>
      </c>
      <c r="E446" s="116" t="s">
        <v>475</v>
      </c>
      <c r="F446" s="192"/>
      <c r="G446" s="191"/>
      <c r="H446" s="119">
        <f t="shared" si="2"/>
        <v>0</v>
      </c>
      <c r="I446" s="97"/>
      <c r="J446" s="151"/>
      <c r="K446" s="151"/>
      <c r="L446" s="151"/>
      <c r="M446" s="151"/>
      <c r="N446" s="151"/>
      <c r="O446" s="151"/>
      <c r="P446" s="151"/>
      <c r="Q446" s="151"/>
      <c r="R446" s="151"/>
      <c r="S446" s="151"/>
      <c r="T446" s="151"/>
      <c r="U446" s="151"/>
      <c r="V446" s="151"/>
      <c r="W446" s="151"/>
      <c r="X446" s="151"/>
      <c r="Y446" s="151"/>
      <c r="Z446" s="151"/>
      <c r="AA446" s="151"/>
      <c r="AB446" s="151"/>
      <c r="AC446" s="151"/>
      <c r="AD446" s="151"/>
      <c r="AE446" s="151"/>
      <c r="AF446" s="151"/>
      <c r="AG446" s="151"/>
      <c r="AH446" s="151"/>
      <c r="AI446" s="151"/>
      <c r="AJ446" s="151"/>
    </row>
    <row r="447" spans="1:36" ht="18.5" x14ac:dyDescent="0.45">
      <c r="A447" s="116" t="s">
        <v>476</v>
      </c>
      <c r="B447" s="193"/>
      <c r="C447" s="191"/>
      <c r="D447" s="119">
        <f>SUM(B447:C447)</f>
        <v>0</v>
      </c>
      <c r="E447" s="116" t="s">
        <v>476</v>
      </c>
      <c r="F447" s="192"/>
      <c r="G447" s="191"/>
      <c r="H447" s="119">
        <f t="shared" si="2"/>
        <v>0</v>
      </c>
      <c r="I447" s="97"/>
      <c r="J447" s="151"/>
      <c r="K447" s="151"/>
      <c r="L447" s="151"/>
      <c r="M447" s="151"/>
      <c r="N447" s="151"/>
      <c r="O447" s="151"/>
      <c r="P447" s="151"/>
      <c r="Q447" s="151"/>
      <c r="R447" s="151"/>
      <c r="S447" s="151"/>
      <c r="T447" s="151"/>
      <c r="U447" s="151"/>
      <c r="V447" s="151"/>
      <c r="W447" s="151"/>
      <c r="X447" s="151"/>
      <c r="Y447" s="151"/>
      <c r="Z447" s="151"/>
      <c r="AA447" s="151"/>
      <c r="AB447" s="151"/>
      <c r="AC447" s="151"/>
      <c r="AD447" s="151"/>
      <c r="AE447" s="151"/>
      <c r="AF447" s="151"/>
      <c r="AG447" s="151"/>
      <c r="AH447" s="151"/>
      <c r="AI447" s="151"/>
      <c r="AJ447" s="151"/>
    </row>
    <row r="448" spans="1:36" ht="18.5" x14ac:dyDescent="0.45">
      <c r="A448" s="116" t="s">
        <v>477</v>
      </c>
      <c r="B448" s="193"/>
      <c r="C448" s="191"/>
      <c r="D448" s="119">
        <f t="shared" si="1"/>
        <v>0</v>
      </c>
      <c r="E448" s="116" t="s">
        <v>477</v>
      </c>
      <c r="F448" s="192"/>
      <c r="G448" s="191"/>
      <c r="H448" s="119">
        <f t="shared" si="2"/>
        <v>0</v>
      </c>
      <c r="I448" s="97"/>
      <c r="J448" s="151"/>
      <c r="K448" s="151"/>
      <c r="L448" s="151"/>
      <c r="M448" s="151"/>
      <c r="N448" s="151"/>
      <c r="O448" s="151"/>
      <c r="P448" s="151"/>
      <c r="Q448" s="151"/>
      <c r="R448" s="151"/>
      <c r="S448" s="151"/>
      <c r="T448" s="151"/>
      <c r="U448" s="151"/>
      <c r="V448" s="151"/>
      <c r="W448" s="151"/>
      <c r="X448" s="151"/>
      <c r="Y448" s="151"/>
      <c r="Z448" s="151"/>
      <c r="AA448" s="151"/>
      <c r="AB448" s="151"/>
      <c r="AC448" s="151"/>
      <c r="AD448" s="151"/>
      <c r="AE448" s="151"/>
      <c r="AF448" s="151"/>
      <c r="AG448" s="151"/>
      <c r="AH448" s="151"/>
      <c r="AI448" s="151"/>
      <c r="AJ448" s="151"/>
    </row>
    <row r="449" spans="1:36" ht="18.5" x14ac:dyDescent="0.45">
      <c r="A449" s="116" t="s">
        <v>478</v>
      </c>
      <c r="B449" s="193"/>
      <c r="C449" s="191"/>
      <c r="D449" s="119">
        <f t="shared" si="1"/>
        <v>0</v>
      </c>
      <c r="E449" s="116" t="s">
        <v>478</v>
      </c>
      <c r="F449" s="192"/>
      <c r="G449" s="191"/>
      <c r="H449" s="119">
        <f t="shared" si="2"/>
        <v>0</v>
      </c>
      <c r="I449" s="97"/>
      <c r="J449" s="151"/>
      <c r="K449" s="151"/>
      <c r="L449" s="151"/>
      <c r="M449" s="151"/>
      <c r="N449" s="151"/>
      <c r="O449" s="151"/>
      <c r="P449" s="151"/>
      <c r="Q449" s="151"/>
      <c r="R449" s="151"/>
      <c r="S449" s="151"/>
      <c r="T449" s="151"/>
      <c r="U449" s="151"/>
      <c r="V449" s="151"/>
      <c r="W449" s="151"/>
      <c r="X449" s="151"/>
      <c r="Y449" s="151"/>
      <c r="Z449" s="151"/>
      <c r="AA449" s="151"/>
      <c r="AB449" s="151"/>
      <c r="AC449" s="151"/>
      <c r="AD449" s="151"/>
      <c r="AE449" s="151"/>
      <c r="AF449" s="151"/>
      <c r="AG449" s="151"/>
      <c r="AH449" s="151"/>
      <c r="AI449" s="151"/>
      <c r="AJ449" s="151"/>
    </row>
    <row r="450" spans="1:36" ht="18.5" x14ac:dyDescent="0.45">
      <c r="A450" s="116" t="s">
        <v>479</v>
      </c>
      <c r="B450" s="193"/>
      <c r="C450" s="191"/>
      <c r="D450" s="119">
        <f t="shared" si="1"/>
        <v>0</v>
      </c>
      <c r="E450" s="116" t="s">
        <v>479</v>
      </c>
      <c r="F450" s="192"/>
      <c r="G450" s="191"/>
      <c r="H450" s="119">
        <f t="shared" si="2"/>
        <v>0</v>
      </c>
      <c r="I450" s="97"/>
      <c r="J450" s="151"/>
      <c r="K450" s="151"/>
      <c r="L450" s="151"/>
      <c r="M450" s="151"/>
      <c r="N450" s="151"/>
      <c r="O450" s="151"/>
      <c r="P450" s="151"/>
      <c r="Q450" s="151"/>
      <c r="R450" s="151"/>
      <c r="S450" s="151"/>
      <c r="T450" s="151"/>
      <c r="U450" s="151"/>
      <c r="V450" s="151"/>
      <c r="W450" s="151"/>
      <c r="X450" s="151"/>
      <c r="Y450" s="151"/>
      <c r="Z450" s="151"/>
      <c r="AA450" s="151"/>
      <c r="AB450" s="151"/>
      <c r="AC450" s="151"/>
      <c r="AD450" s="151"/>
      <c r="AE450" s="151"/>
      <c r="AF450" s="151"/>
      <c r="AG450" s="151"/>
      <c r="AH450" s="151"/>
      <c r="AI450" s="151"/>
      <c r="AJ450" s="151"/>
    </row>
    <row r="451" spans="1:36" ht="18.5" x14ac:dyDescent="0.45">
      <c r="A451" s="116" t="s">
        <v>480</v>
      </c>
      <c r="B451" s="193"/>
      <c r="C451" s="191"/>
      <c r="D451" s="119">
        <f t="shared" si="1"/>
        <v>0</v>
      </c>
      <c r="E451" s="116" t="s">
        <v>480</v>
      </c>
      <c r="F451" s="192"/>
      <c r="G451" s="191"/>
      <c r="H451" s="119">
        <f t="shared" si="2"/>
        <v>0</v>
      </c>
      <c r="I451" s="97"/>
      <c r="J451" s="151"/>
      <c r="K451" s="151"/>
      <c r="L451" s="151"/>
      <c r="M451" s="151"/>
      <c r="N451" s="151"/>
      <c r="O451" s="151"/>
      <c r="P451" s="151"/>
      <c r="Q451" s="151"/>
      <c r="R451" s="151"/>
      <c r="S451" s="151"/>
      <c r="T451" s="151"/>
      <c r="U451" s="151"/>
      <c r="V451" s="151"/>
      <c r="W451" s="151"/>
      <c r="X451" s="151"/>
      <c r="Y451" s="151"/>
      <c r="Z451" s="151"/>
      <c r="AA451" s="151"/>
      <c r="AB451" s="151"/>
      <c r="AC451" s="151"/>
      <c r="AD451" s="151"/>
      <c r="AE451" s="151"/>
      <c r="AF451" s="151"/>
      <c r="AG451" s="151"/>
      <c r="AH451" s="151"/>
      <c r="AI451" s="151"/>
      <c r="AJ451" s="151"/>
    </row>
    <row r="452" spans="1:36" ht="18.5" x14ac:dyDescent="0.45">
      <c r="A452" s="116" t="s">
        <v>481</v>
      </c>
      <c r="B452" s="193"/>
      <c r="C452" s="191"/>
      <c r="D452" s="119">
        <f t="shared" si="1"/>
        <v>0</v>
      </c>
      <c r="E452" s="116" t="s">
        <v>481</v>
      </c>
      <c r="F452" s="192"/>
      <c r="G452" s="191"/>
      <c r="H452" s="119">
        <f>SUM(F452:G452)</f>
        <v>0</v>
      </c>
      <c r="I452" s="97"/>
      <c r="J452" s="151"/>
      <c r="K452" s="151"/>
      <c r="L452" s="151"/>
      <c r="M452" s="151"/>
      <c r="N452" s="151"/>
      <c r="O452" s="151"/>
      <c r="P452" s="151"/>
      <c r="Q452" s="151"/>
      <c r="R452" s="151"/>
      <c r="S452" s="151"/>
      <c r="T452" s="151"/>
      <c r="U452" s="151"/>
      <c r="V452" s="151"/>
      <c r="W452" s="151"/>
      <c r="X452" s="151"/>
      <c r="Y452" s="151"/>
      <c r="Z452" s="151"/>
      <c r="AA452" s="151"/>
      <c r="AB452" s="151"/>
      <c r="AC452" s="151"/>
      <c r="AD452" s="151"/>
      <c r="AE452" s="151"/>
      <c r="AF452" s="151"/>
      <c r="AG452" s="151"/>
      <c r="AH452" s="151"/>
      <c r="AI452" s="151"/>
      <c r="AJ452" s="151"/>
    </row>
    <row r="453" spans="1:36" ht="18.5" x14ac:dyDescent="0.45">
      <c r="A453" s="116" t="s">
        <v>482</v>
      </c>
      <c r="B453" s="193"/>
      <c r="C453" s="191"/>
      <c r="D453" s="119">
        <f t="shared" si="1"/>
        <v>0</v>
      </c>
      <c r="E453" s="116" t="s">
        <v>482</v>
      </c>
      <c r="F453" s="192"/>
      <c r="G453" s="191"/>
      <c r="H453" s="119">
        <f t="shared" si="2"/>
        <v>0</v>
      </c>
      <c r="I453" s="97"/>
      <c r="J453" s="151"/>
      <c r="K453" s="151"/>
      <c r="L453" s="151"/>
      <c r="M453" s="151"/>
      <c r="N453" s="151"/>
      <c r="O453" s="151"/>
      <c r="P453" s="151"/>
      <c r="Q453" s="151"/>
      <c r="R453" s="151"/>
      <c r="S453" s="151"/>
      <c r="T453" s="151"/>
      <c r="U453" s="151"/>
      <c r="V453" s="151"/>
      <c r="W453" s="151"/>
      <c r="X453" s="151"/>
      <c r="Y453" s="151"/>
      <c r="Z453" s="151"/>
      <c r="AA453" s="151"/>
      <c r="AB453" s="151"/>
      <c r="AC453" s="151"/>
      <c r="AD453" s="151"/>
      <c r="AE453" s="151"/>
      <c r="AF453" s="151"/>
      <c r="AG453" s="151"/>
      <c r="AH453" s="151"/>
      <c r="AI453" s="151"/>
      <c r="AJ453" s="151"/>
    </row>
    <row r="454" spans="1:36" ht="18.5" x14ac:dyDescent="0.45">
      <c r="A454" s="116" t="s">
        <v>483</v>
      </c>
      <c r="B454" s="193"/>
      <c r="C454" s="191"/>
      <c r="D454" s="119">
        <f t="shared" si="1"/>
        <v>0</v>
      </c>
      <c r="E454" s="116" t="s">
        <v>483</v>
      </c>
      <c r="F454" s="192"/>
      <c r="G454" s="191"/>
      <c r="H454" s="119">
        <f t="shared" si="2"/>
        <v>0</v>
      </c>
      <c r="I454" s="97"/>
      <c r="J454" s="151"/>
      <c r="K454" s="151"/>
      <c r="L454" s="151"/>
      <c r="M454" s="151"/>
      <c r="N454" s="151"/>
      <c r="O454" s="151"/>
      <c r="P454" s="151"/>
      <c r="Q454" s="151"/>
      <c r="R454" s="151"/>
      <c r="S454" s="151"/>
      <c r="T454" s="151"/>
      <c r="U454" s="151"/>
      <c r="V454" s="151"/>
      <c r="W454" s="151"/>
      <c r="X454" s="151"/>
      <c r="Y454" s="151"/>
      <c r="Z454" s="151"/>
      <c r="AA454" s="151"/>
      <c r="AB454" s="151"/>
      <c r="AC454" s="151"/>
      <c r="AD454" s="151"/>
      <c r="AE454" s="151"/>
      <c r="AF454" s="151"/>
      <c r="AG454" s="151"/>
      <c r="AH454" s="151"/>
      <c r="AI454" s="151"/>
      <c r="AJ454" s="151"/>
    </row>
    <row r="455" spans="1:36" ht="18.5" x14ac:dyDescent="0.45">
      <c r="A455" s="116" t="s">
        <v>484</v>
      </c>
      <c r="B455" s="193"/>
      <c r="C455" s="191"/>
      <c r="D455" s="119">
        <f t="shared" si="1"/>
        <v>0</v>
      </c>
      <c r="E455" s="116" t="s">
        <v>484</v>
      </c>
      <c r="F455" s="192"/>
      <c r="G455" s="191"/>
      <c r="H455" s="119">
        <f t="shared" si="2"/>
        <v>0</v>
      </c>
      <c r="I455" s="97"/>
      <c r="J455" s="151"/>
      <c r="K455" s="151"/>
      <c r="L455" s="151"/>
      <c r="M455" s="151"/>
      <c r="N455" s="151"/>
      <c r="O455" s="151"/>
      <c r="P455" s="151"/>
      <c r="Q455" s="151"/>
      <c r="R455" s="151"/>
      <c r="S455" s="151"/>
      <c r="T455" s="151"/>
      <c r="U455" s="151"/>
      <c r="V455" s="151"/>
      <c r="W455" s="151"/>
      <c r="X455" s="151"/>
      <c r="Y455" s="151"/>
      <c r="Z455" s="151"/>
      <c r="AA455" s="151"/>
      <c r="AB455" s="151"/>
      <c r="AC455" s="151"/>
      <c r="AD455" s="151"/>
      <c r="AE455" s="151"/>
      <c r="AF455" s="151"/>
      <c r="AG455" s="151"/>
      <c r="AH455" s="151"/>
      <c r="AI455" s="151"/>
      <c r="AJ455" s="151"/>
    </row>
    <row r="456" spans="1:36" ht="18.5" x14ac:dyDescent="0.45">
      <c r="A456" s="116" t="s">
        <v>485</v>
      </c>
      <c r="B456" s="193"/>
      <c r="C456" s="191"/>
      <c r="D456" s="119">
        <f>SUM(B456:C456)</f>
        <v>0</v>
      </c>
      <c r="E456" s="116" t="s">
        <v>485</v>
      </c>
      <c r="F456" s="192"/>
      <c r="G456" s="191"/>
      <c r="H456" s="119">
        <f t="shared" si="2"/>
        <v>0</v>
      </c>
      <c r="I456" s="97"/>
      <c r="J456" s="151"/>
      <c r="K456" s="151"/>
      <c r="L456" s="151"/>
      <c r="M456" s="151"/>
      <c r="N456" s="151"/>
      <c r="O456" s="151"/>
      <c r="P456" s="151"/>
      <c r="Q456" s="151"/>
      <c r="R456" s="151"/>
      <c r="S456" s="151"/>
      <c r="T456" s="151"/>
      <c r="U456" s="151"/>
      <c r="V456" s="151"/>
      <c r="W456" s="151"/>
      <c r="X456" s="151"/>
      <c r="Y456" s="151"/>
      <c r="Z456" s="151"/>
      <c r="AA456" s="151"/>
      <c r="AB456" s="151"/>
      <c r="AC456" s="151"/>
      <c r="AD456" s="151"/>
      <c r="AE456" s="151"/>
      <c r="AF456" s="151"/>
      <c r="AG456" s="151"/>
      <c r="AH456" s="151"/>
      <c r="AI456" s="151"/>
      <c r="AJ456" s="151"/>
    </row>
    <row r="457" spans="1:36" ht="18.5" x14ac:dyDescent="0.45">
      <c r="A457" s="116" t="s">
        <v>486</v>
      </c>
      <c r="B457" s="193"/>
      <c r="C457" s="191"/>
      <c r="D457" s="119">
        <f t="shared" si="1"/>
        <v>0</v>
      </c>
      <c r="E457" s="116" t="s">
        <v>486</v>
      </c>
      <c r="F457" s="192"/>
      <c r="G457" s="191"/>
      <c r="H457" s="119">
        <f t="shared" si="2"/>
        <v>0</v>
      </c>
      <c r="I457" s="97"/>
      <c r="J457" s="151"/>
      <c r="K457" s="151"/>
      <c r="L457" s="151"/>
      <c r="M457" s="151"/>
      <c r="N457" s="151"/>
      <c r="O457" s="151"/>
      <c r="P457" s="151"/>
      <c r="Q457" s="151"/>
      <c r="R457" s="151"/>
      <c r="S457" s="151"/>
      <c r="T457" s="151"/>
      <c r="U457" s="151"/>
      <c r="V457" s="151"/>
      <c r="W457" s="151"/>
      <c r="X457" s="151"/>
      <c r="Y457" s="151"/>
      <c r="Z457" s="151"/>
      <c r="AA457" s="151"/>
      <c r="AB457" s="151"/>
      <c r="AC457" s="151"/>
      <c r="AD457" s="151"/>
      <c r="AE457" s="151"/>
      <c r="AF457" s="151"/>
      <c r="AG457" s="151"/>
      <c r="AH457" s="151"/>
      <c r="AI457" s="151"/>
      <c r="AJ457" s="151"/>
    </row>
    <row r="458" spans="1:36" ht="18.5" x14ac:dyDescent="0.45">
      <c r="A458" s="116" t="s">
        <v>487</v>
      </c>
      <c r="B458" s="193"/>
      <c r="C458" s="191"/>
      <c r="D458" s="119">
        <f t="shared" si="1"/>
        <v>0</v>
      </c>
      <c r="E458" s="116" t="s">
        <v>487</v>
      </c>
      <c r="F458" s="192"/>
      <c r="G458" s="191"/>
      <c r="H458" s="119">
        <f t="shared" si="2"/>
        <v>0</v>
      </c>
      <c r="I458" s="97"/>
      <c r="J458" s="151"/>
      <c r="K458" s="151"/>
      <c r="L458" s="151"/>
      <c r="M458" s="151"/>
      <c r="N458" s="151"/>
      <c r="O458" s="151"/>
      <c r="P458" s="151"/>
      <c r="Q458" s="151"/>
      <c r="R458" s="151"/>
      <c r="S458" s="151"/>
      <c r="T458" s="151"/>
      <c r="U458" s="151"/>
      <c r="V458" s="151"/>
      <c r="W458" s="151"/>
      <c r="X458" s="151"/>
      <c r="Y458" s="151"/>
      <c r="Z458" s="151"/>
      <c r="AA458" s="151"/>
      <c r="AB458" s="151"/>
      <c r="AC458" s="151"/>
      <c r="AD458" s="151"/>
      <c r="AE458" s="151"/>
      <c r="AF458" s="151"/>
      <c r="AG458" s="151"/>
      <c r="AH458" s="151"/>
      <c r="AI458" s="151"/>
      <c r="AJ458" s="151"/>
    </row>
    <row r="459" spans="1:36" ht="18.5" x14ac:dyDescent="0.45">
      <c r="A459" s="116" t="s">
        <v>488</v>
      </c>
      <c r="B459" s="193"/>
      <c r="C459" s="191"/>
      <c r="D459" s="119">
        <f t="shared" si="1"/>
        <v>0</v>
      </c>
      <c r="E459" s="116" t="s">
        <v>488</v>
      </c>
      <c r="F459" s="192"/>
      <c r="G459" s="191"/>
      <c r="H459" s="119">
        <f t="shared" si="2"/>
        <v>0</v>
      </c>
      <c r="I459" s="97"/>
      <c r="J459" s="151"/>
      <c r="K459" s="151"/>
      <c r="L459" s="151"/>
      <c r="M459" s="151"/>
      <c r="N459" s="151"/>
      <c r="O459" s="151"/>
      <c r="P459" s="151"/>
      <c r="Q459" s="151"/>
      <c r="R459" s="151"/>
      <c r="S459" s="151"/>
      <c r="T459" s="151"/>
      <c r="U459" s="151"/>
      <c r="V459" s="151"/>
      <c r="W459" s="151"/>
      <c r="X459" s="151"/>
      <c r="Y459" s="151"/>
      <c r="Z459" s="151"/>
      <c r="AA459" s="151"/>
      <c r="AB459" s="151"/>
      <c r="AC459" s="151"/>
      <c r="AD459" s="151"/>
      <c r="AE459" s="151"/>
      <c r="AF459" s="151"/>
      <c r="AG459" s="151"/>
      <c r="AH459" s="151"/>
      <c r="AI459" s="151"/>
      <c r="AJ459" s="151"/>
    </row>
    <row r="460" spans="1:36" ht="18.5" x14ac:dyDescent="0.45">
      <c r="A460" s="116" t="s">
        <v>489</v>
      </c>
      <c r="B460" s="193"/>
      <c r="C460" s="191"/>
      <c r="D460" s="119">
        <f t="shared" si="1"/>
        <v>0</v>
      </c>
      <c r="E460" s="116" t="s">
        <v>489</v>
      </c>
      <c r="F460" s="192"/>
      <c r="G460" s="191"/>
      <c r="H460" s="119">
        <f t="shared" si="2"/>
        <v>0</v>
      </c>
      <c r="I460" s="97"/>
      <c r="J460" s="151"/>
      <c r="K460" s="151"/>
      <c r="L460" s="151"/>
      <c r="M460" s="151"/>
      <c r="N460" s="151"/>
      <c r="O460" s="151"/>
      <c r="P460" s="151"/>
      <c r="Q460" s="151"/>
      <c r="R460" s="151"/>
      <c r="S460" s="151"/>
      <c r="T460" s="151"/>
      <c r="U460" s="151"/>
      <c r="V460" s="151"/>
      <c r="W460" s="151"/>
      <c r="X460" s="151"/>
      <c r="Y460" s="151"/>
      <c r="Z460" s="151"/>
      <c r="AA460" s="151"/>
      <c r="AB460" s="151"/>
      <c r="AC460" s="151"/>
      <c r="AD460" s="151"/>
      <c r="AE460" s="151"/>
      <c r="AF460" s="151"/>
      <c r="AG460" s="151"/>
      <c r="AH460" s="151"/>
      <c r="AI460" s="151"/>
      <c r="AJ460" s="151"/>
    </row>
    <row r="461" spans="1:36" ht="18.5" x14ac:dyDescent="0.45">
      <c r="A461" s="116" t="s">
        <v>490</v>
      </c>
      <c r="B461" s="193"/>
      <c r="C461" s="191"/>
      <c r="D461" s="119">
        <f t="shared" si="1"/>
        <v>0</v>
      </c>
      <c r="E461" s="116" t="s">
        <v>490</v>
      </c>
      <c r="F461" s="192"/>
      <c r="G461" s="191"/>
      <c r="H461" s="119">
        <f t="shared" si="2"/>
        <v>0</v>
      </c>
      <c r="I461" s="97"/>
      <c r="J461" s="151"/>
      <c r="K461" s="151"/>
      <c r="L461" s="151"/>
      <c r="M461" s="151"/>
      <c r="N461" s="151"/>
      <c r="O461" s="151"/>
      <c r="P461" s="151"/>
      <c r="Q461" s="151"/>
      <c r="R461" s="151"/>
      <c r="S461" s="151"/>
      <c r="T461" s="151"/>
      <c r="U461" s="151"/>
      <c r="V461" s="151"/>
      <c r="W461" s="151"/>
      <c r="X461" s="151"/>
      <c r="Y461" s="151"/>
      <c r="Z461" s="151"/>
      <c r="AA461" s="151"/>
      <c r="AB461" s="151"/>
      <c r="AC461" s="151"/>
      <c r="AD461" s="151"/>
      <c r="AE461" s="151"/>
      <c r="AF461" s="151"/>
      <c r="AG461" s="151"/>
      <c r="AH461" s="151"/>
      <c r="AI461" s="151"/>
      <c r="AJ461" s="151"/>
    </row>
    <row r="462" spans="1:36" ht="18.5" x14ac:dyDescent="0.45">
      <c r="A462" s="116" t="s">
        <v>491</v>
      </c>
      <c r="B462" s="193"/>
      <c r="C462" s="191"/>
      <c r="D462" s="119">
        <f t="shared" si="1"/>
        <v>0</v>
      </c>
      <c r="E462" s="116" t="s">
        <v>491</v>
      </c>
      <c r="F462" s="192"/>
      <c r="G462" s="191"/>
      <c r="H462" s="119">
        <f>SUM(F462:G462)</f>
        <v>0</v>
      </c>
      <c r="I462" s="97"/>
      <c r="J462" s="151"/>
      <c r="K462" s="151"/>
      <c r="L462" s="151"/>
      <c r="M462" s="151"/>
      <c r="N462" s="151"/>
      <c r="O462" s="151"/>
      <c r="P462" s="151"/>
      <c r="Q462" s="151"/>
      <c r="R462" s="151"/>
      <c r="S462" s="151"/>
      <c r="T462" s="151"/>
      <c r="U462" s="151"/>
      <c r="V462" s="151"/>
      <c r="W462" s="151"/>
      <c r="X462" s="151"/>
      <c r="Y462" s="151"/>
      <c r="Z462" s="151"/>
      <c r="AA462" s="151"/>
      <c r="AB462" s="151"/>
      <c r="AC462" s="151"/>
      <c r="AD462" s="151"/>
      <c r="AE462" s="151"/>
      <c r="AF462" s="151"/>
      <c r="AG462" s="151"/>
      <c r="AH462" s="151"/>
      <c r="AI462" s="151"/>
      <c r="AJ462" s="151"/>
    </row>
    <row r="463" spans="1:36" ht="18.5" x14ac:dyDescent="0.45">
      <c r="A463" s="116" t="s">
        <v>492</v>
      </c>
      <c r="B463" s="193"/>
      <c r="C463" s="191"/>
      <c r="D463" s="119">
        <f t="shared" si="1"/>
        <v>0</v>
      </c>
      <c r="E463" s="116" t="s">
        <v>492</v>
      </c>
      <c r="F463" s="192"/>
      <c r="G463" s="191"/>
      <c r="H463" s="119">
        <f t="shared" si="2"/>
        <v>0</v>
      </c>
      <c r="I463" s="97"/>
      <c r="J463" s="151"/>
      <c r="K463" s="151"/>
      <c r="L463" s="151"/>
      <c r="M463" s="151"/>
      <c r="N463" s="151"/>
      <c r="O463" s="151"/>
      <c r="P463" s="151"/>
      <c r="Q463" s="151"/>
      <c r="R463" s="151"/>
      <c r="S463" s="151"/>
      <c r="T463" s="151"/>
      <c r="U463" s="151"/>
      <c r="V463" s="151"/>
      <c r="W463" s="151"/>
      <c r="X463" s="151"/>
      <c r="Y463" s="151"/>
      <c r="Z463" s="151"/>
      <c r="AA463" s="151"/>
      <c r="AB463" s="151"/>
      <c r="AC463" s="151"/>
      <c r="AD463" s="151"/>
      <c r="AE463" s="151"/>
      <c r="AF463" s="151"/>
      <c r="AG463" s="151"/>
      <c r="AH463" s="151"/>
      <c r="AI463" s="151"/>
      <c r="AJ463" s="151"/>
    </row>
    <row r="464" spans="1:36" ht="18.5" x14ac:dyDescent="0.45">
      <c r="A464" s="116" t="s">
        <v>493</v>
      </c>
      <c r="B464" s="193"/>
      <c r="C464" s="191"/>
      <c r="D464" s="119">
        <f t="shared" si="1"/>
        <v>0</v>
      </c>
      <c r="E464" s="116" t="s">
        <v>493</v>
      </c>
      <c r="F464" s="192"/>
      <c r="G464" s="191"/>
      <c r="H464" s="119">
        <f t="shared" si="2"/>
        <v>0</v>
      </c>
      <c r="I464" s="97"/>
      <c r="J464" s="151"/>
      <c r="K464" s="151"/>
      <c r="L464" s="151"/>
      <c r="M464" s="151"/>
      <c r="N464" s="151"/>
      <c r="O464" s="151"/>
      <c r="P464" s="151"/>
      <c r="Q464" s="151"/>
      <c r="R464" s="151"/>
      <c r="S464" s="151"/>
      <c r="T464" s="151"/>
      <c r="U464" s="151"/>
      <c r="V464" s="151"/>
      <c r="W464" s="151"/>
      <c r="X464" s="151"/>
      <c r="Y464" s="151"/>
      <c r="Z464" s="151"/>
      <c r="AA464" s="151"/>
      <c r="AB464" s="151"/>
      <c r="AC464" s="151"/>
      <c r="AD464" s="151"/>
      <c r="AE464" s="151"/>
      <c r="AF464" s="151"/>
      <c r="AG464" s="151"/>
      <c r="AH464" s="151"/>
      <c r="AI464" s="151"/>
      <c r="AJ464" s="151"/>
    </row>
    <row r="465" spans="1:36" ht="18.5" x14ac:dyDescent="0.45">
      <c r="A465" s="116" t="s">
        <v>494</v>
      </c>
      <c r="B465" s="193"/>
      <c r="C465" s="191"/>
      <c r="D465" s="119">
        <f t="shared" si="1"/>
        <v>0</v>
      </c>
      <c r="E465" s="116" t="s">
        <v>494</v>
      </c>
      <c r="F465" s="192"/>
      <c r="G465" s="191"/>
      <c r="H465" s="119">
        <f t="shared" si="2"/>
        <v>0</v>
      </c>
      <c r="I465" s="97"/>
      <c r="J465" s="151"/>
      <c r="K465" s="151"/>
      <c r="L465" s="151"/>
      <c r="M465" s="151"/>
      <c r="N465" s="151"/>
      <c r="O465" s="151"/>
      <c r="P465" s="151"/>
      <c r="Q465" s="151"/>
      <c r="R465" s="151"/>
      <c r="S465" s="151"/>
      <c r="T465" s="151"/>
      <c r="U465" s="151"/>
      <c r="V465" s="151"/>
      <c r="W465" s="151"/>
      <c r="X465" s="151"/>
      <c r="Y465" s="151"/>
      <c r="Z465" s="151"/>
      <c r="AA465" s="151"/>
      <c r="AB465" s="151"/>
      <c r="AC465" s="151"/>
      <c r="AD465" s="151"/>
      <c r="AE465" s="151"/>
      <c r="AF465" s="151"/>
      <c r="AG465" s="151"/>
      <c r="AH465" s="151"/>
      <c r="AI465" s="151"/>
      <c r="AJ465" s="151"/>
    </row>
    <row r="466" spans="1:36" ht="18.5" x14ac:dyDescent="0.45">
      <c r="A466" s="116" t="s">
        <v>495</v>
      </c>
      <c r="B466" s="193"/>
      <c r="C466" s="191"/>
      <c r="D466" s="119">
        <f t="shared" si="1"/>
        <v>0</v>
      </c>
      <c r="E466" s="116" t="s">
        <v>495</v>
      </c>
      <c r="F466" s="192"/>
      <c r="G466" s="191"/>
      <c r="H466" s="119">
        <f t="shared" si="2"/>
        <v>0</v>
      </c>
      <c r="I466" s="97"/>
      <c r="J466" s="151"/>
      <c r="K466" s="151"/>
      <c r="L466" s="151"/>
      <c r="M466" s="151"/>
      <c r="N466" s="151"/>
      <c r="O466" s="151"/>
      <c r="P466" s="151"/>
      <c r="Q466" s="151"/>
      <c r="R466" s="151"/>
      <c r="S466" s="151"/>
      <c r="T466" s="151"/>
      <c r="U466" s="151"/>
      <c r="V466" s="151"/>
      <c r="W466" s="151"/>
      <c r="X466" s="151"/>
      <c r="Y466" s="151"/>
      <c r="Z466" s="151"/>
      <c r="AA466" s="151"/>
      <c r="AB466" s="151"/>
      <c r="AC466" s="151"/>
      <c r="AD466" s="151"/>
      <c r="AE466" s="151"/>
      <c r="AF466" s="151"/>
      <c r="AG466" s="151"/>
      <c r="AH466" s="151"/>
      <c r="AI466" s="151"/>
      <c r="AJ466" s="151"/>
    </row>
    <row r="467" spans="1:36" ht="18.5" x14ac:dyDescent="0.45">
      <c r="A467" s="116" t="s">
        <v>496</v>
      </c>
      <c r="B467" s="193"/>
      <c r="C467" s="191"/>
      <c r="D467" s="119">
        <f t="shared" si="1"/>
        <v>0</v>
      </c>
      <c r="E467" s="116" t="s">
        <v>496</v>
      </c>
      <c r="F467" s="192"/>
      <c r="G467" s="191"/>
      <c r="H467" s="119">
        <f t="shared" si="2"/>
        <v>0</v>
      </c>
      <c r="I467" s="97"/>
      <c r="J467" s="151"/>
      <c r="K467" s="151"/>
      <c r="L467" s="151"/>
      <c r="M467" s="151"/>
      <c r="N467" s="151"/>
      <c r="O467" s="151"/>
      <c r="P467" s="151"/>
      <c r="Q467" s="151"/>
      <c r="R467" s="151"/>
      <c r="S467" s="151"/>
      <c r="T467" s="151"/>
      <c r="U467" s="151"/>
      <c r="V467" s="151"/>
      <c r="W467" s="151"/>
      <c r="X467" s="151"/>
      <c r="Y467" s="151"/>
      <c r="Z467" s="151"/>
      <c r="AA467" s="151"/>
      <c r="AB467" s="151"/>
      <c r="AC467" s="151"/>
      <c r="AD467" s="151"/>
      <c r="AE467" s="151"/>
      <c r="AF467" s="151"/>
      <c r="AG467" s="151"/>
      <c r="AH467" s="151"/>
      <c r="AI467" s="151"/>
      <c r="AJ467" s="151"/>
    </row>
    <row r="468" spans="1:36" ht="18.5" x14ac:dyDescent="0.45">
      <c r="A468" s="116" t="s">
        <v>497</v>
      </c>
      <c r="B468" s="193"/>
      <c r="C468" s="191"/>
      <c r="D468" s="119">
        <f>SUM(B468:C468)</f>
        <v>0</v>
      </c>
      <c r="E468" s="116" t="s">
        <v>497</v>
      </c>
      <c r="F468" s="192"/>
      <c r="G468" s="191"/>
      <c r="H468" s="119">
        <f t="shared" si="2"/>
        <v>0</v>
      </c>
      <c r="I468" s="97"/>
      <c r="J468" s="151"/>
      <c r="K468" s="151"/>
      <c r="L468" s="151"/>
      <c r="M468" s="151"/>
      <c r="N468" s="151"/>
      <c r="O468" s="151"/>
      <c r="P468" s="151"/>
      <c r="Q468" s="151"/>
      <c r="R468" s="151"/>
      <c r="S468" s="151"/>
      <c r="T468" s="151"/>
      <c r="U468" s="151"/>
      <c r="V468" s="151"/>
      <c r="W468" s="151"/>
      <c r="X468" s="151"/>
      <c r="Y468" s="151"/>
      <c r="Z468" s="151"/>
      <c r="AA468" s="151"/>
      <c r="AB468" s="151"/>
      <c r="AC468" s="151"/>
      <c r="AD468" s="151"/>
      <c r="AE468" s="151"/>
      <c r="AF468" s="151"/>
      <c r="AG468" s="151"/>
      <c r="AH468" s="151"/>
      <c r="AI468" s="151"/>
      <c r="AJ468" s="151"/>
    </row>
    <row r="469" spans="1:36" ht="18.5" x14ac:dyDescent="0.45">
      <c r="A469" s="116" t="s">
        <v>498</v>
      </c>
      <c r="B469" s="193"/>
      <c r="C469" s="191"/>
      <c r="D469" s="119">
        <f t="shared" si="1"/>
        <v>0</v>
      </c>
      <c r="E469" s="116" t="s">
        <v>498</v>
      </c>
      <c r="F469" s="192"/>
      <c r="G469" s="191"/>
      <c r="H469" s="119">
        <f t="shared" si="2"/>
        <v>0</v>
      </c>
      <c r="I469" s="97"/>
      <c r="J469" s="151"/>
      <c r="K469" s="151"/>
      <c r="L469" s="151"/>
      <c r="M469" s="151"/>
      <c r="N469" s="151"/>
      <c r="O469" s="151"/>
      <c r="P469" s="151"/>
      <c r="Q469" s="151"/>
      <c r="R469" s="151"/>
      <c r="S469" s="151"/>
      <c r="T469" s="151"/>
      <c r="U469" s="151"/>
      <c r="V469" s="151"/>
      <c r="W469" s="151"/>
      <c r="X469" s="151"/>
      <c r="Y469" s="151"/>
      <c r="Z469" s="151"/>
      <c r="AA469" s="151"/>
      <c r="AB469" s="151"/>
      <c r="AC469" s="151"/>
      <c r="AD469" s="151"/>
      <c r="AE469" s="151"/>
      <c r="AF469" s="151"/>
      <c r="AG469" s="151"/>
      <c r="AH469" s="151"/>
      <c r="AI469" s="151"/>
      <c r="AJ469" s="151"/>
    </row>
    <row r="470" spans="1:36" ht="18.5" x14ac:dyDescent="0.45">
      <c r="A470" s="116" t="s">
        <v>499</v>
      </c>
      <c r="B470" s="193"/>
      <c r="C470" s="191"/>
      <c r="D470" s="119">
        <f t="shared" si="1"/>
        <v>0</v>
      </c>
      <c r="E470" s="116" t="s">
        <v>499</v>
      </c>
      <c r="F470" s="192"/>
      <c r="G470" s="191"/>
      <c r="H470" s="119">
        <f t="shared" si="2"/>
        <v>0</v>
      </c>
      <c r="I470" s="97"/>
      <c r="J470" s="151"/>
      <c r="K470" s="151"/>
      <c r="L470" s="151"/>
      <c r="M470" s="151"/>
      <c r="N470" s="151"/>
      <c r="O470" s="151"/>
      <c r="P470" s="151"/>
      <c r="Q470" s="151"/>
      <c r="R470" s="151"/>
      <c r="S470" s="151"/>
      <c r="T470" s="151"/>
      <c r="U470" s="151"/>
      <c r="V470" s="151"/>
      <c r="W470" s="151"/>
      <c r="X470" s="151"/>
      <c r="Y470" s="151"/>
      <c r="Z470" s="151"/>
      <c r="AA470" s="151"/>
      <c r="AB470" s="151"/>
      <c r="AC470" s="151"/>
      <c r="AD470" s="151"/>
      <c r="AE470" s="151"/>
      <c r="AF470" s="151"/>
      <c r="AG470" s="151"/>
      <c r="AH470" s="151"/>
      <c r="AI470" s="151"/>
      <c r="AJ470" s="151"/>
    </row>
    <row r="471" spans="1:36" ht="18.5" x14ac:dyDescent="0.45">
      <c r="A471" s="116" t="s">
        <v>500</v>
      </c>
      <c r="B471" s="193"/>
      <c r="C471" s="191"/>
      <c r="D471" s="119">
        <f t="shared" si="1"/>
        <v>0</v>
      </c>
      <c r="E471" s="116" t="s">
        <v>500</v>
      </c>
      <c r="F471" s="192"/>
      <c r="G471" s="191"/>
      <c r="H471" s="119">
        <f t="shared" si="2"/>
        <v>0</v>
      </c>
      <c r="I471" s="97"/>
      <c r="J471" s="151"/>
      <c r="K471" s="151"/>
      <c r="L471" s="151"/>
      <c r="M471" s="151"/>
      <c r="N471" s="151"/>
      <c r="O471" s="151"/>
      <c r="P471" s="151"/>
      <c r="Q471" s="151"/>
      <c r="R471" s="151"/>
      <c r="S471" s="151"/>
      <c r="T471" s="151"/>
      <c r="U471" s="151"/>
      <c r="V471" s="151"/>
      <c r="W471" s="151"/>
      <c r="X471" s="151"/>
      <c r="Y471" s="151"/>
      <c r="Z471" s="151"/>
      <c r="AA471" s="151"/>
      <c r="AB471" s="151"/>
      <c r="AC471" s="151"/>
      <c r="AD471" s="151"/>
      <c r="AE471" s="151"/>
      <c r="AF471" s="151"/>
      <c r="AG471" s="151"/>
      <c r="AH471" s="151"/>
      <c r="AI471" s="151"/>
      <c r="AJ471" s="151"/>
    </row>
    <row r="472" spans="1:36" ht="18.5" x14ac:dyDescent="0.45">
      <c r="A472" s="116" t="s">
        <v>501</v>
      </c>
      <c r="B472" s="193"/>
      <c r="C472" s="191"/>
      <c r="D472" s="119">
        <f t="shared" si="1"/>
        <v>0</v>
      </c>
      <c r="E472" s="116" t="s">
        <v>501</v>
      </c>
      <c r="F472" s="192"/>
      <c r="G472" s="191"/>
      <c r="H472" s="119">
        <f t="shared" si="2"/>
        <v>0</v>
      </c>
      <c r="I472" s="97"/>
      <c r="J472" s="151"/>
      <c r="K472" s="151"/>
      <c r="L472" s="151"/>
      <c r="M472" s="151"/>
      <c r="N472" s="151"/>
      <c r="O472" s="151"/>
      <c r="P472" s="151"/>
      <c r="Q472" s="151"/>
      <c r="R472" s="151"/>
      <c r="S472" s="151"/>
      <c r="T472" s="151"/>
      <c r="U472" s="151"/>
      <c r="V472" s="151"/>
      <c r="W472" s="151"/>
      <c r="X472" s="151"/>
      <c r="Y472" s="151"/>
      <c r="Z472" s="151"/>
      <c r="AA472" s="151"/>
      <c r="AB472" s="151"/>
      <c r="AC472" s="151"/>
      <c r="AD472" s="151"/>
      <c r="AE472" s="151"/>
      <c r="AF472" s="151"/>
      <c r="AG472" s="151"/>
      <c r="AH472" s="151"/>
      <c r="AI472" s="151"/>
      <c r="AJ472" s="151"/>
    </row>
    <row r="473" spans="1:36" ht="18.5" x14ac:dyDescent="0.45">
      <c r="A473" s="116" t="s">
        <v>502</v>
      </c>
      <c r="B473" s="193"/>
      <c r="C473" s="191"/>
      <c r="D473" s="119">
        <f t="shared" si="1"/>
        <v>0</v>
      </c>
      <c r="E473" s="116" t="s">
        <v>502</v>
      </c>
      <c r="F473" s="192"/>
      <c r="G473" s="191"/>
      <c r="H473" s="119">
        <f>SUM(F473:G473)</f>
        <v>0</v>
      </c>
      <c r="I473" s="97"/>
      <c r="J473" s="151"/>
      <c r="K473" s="151"/>
      <c r="L473" s="151"/>
      <c r="M473" s="151"/>
      <c r="N473" s="151"/>
      <c r="O473" s="151"/>
      <c r="P473" s="151"/>
      <c r="Q473" s="151"/>
      <c r="R473" s="151"/>
      <c r="S473" s="151"/>
      <c r="T473" s="151"/>
      <c r="U473" s="151"/>
      <c r="V473" s="151"/>
      <c r="W473" s="151"/>
      <c r="X473" s="151"/>
      <c r="Y473" s="151"/>
      <c r="Z473" s="151"/>
      <c r="AA473" s="151"/>
      <c r="AB473" s="151"/>
      <c r="AC473" s="151"/>
      <c r="AD473" s="151"/>
      <c r="AE473" s="151"/>
      <c r="AF473" s="151"/>
      <c r="AG473" s="151"/>
      <c r="AH473" s="151"/>
      <c r="AI473" s="151"/>
      <c r="AJ473" s="151"/>
    </row>
    <row r="474" spans="1:36" ht="18.5" x14ac:dyDescent="0.45">
      <c r="A474" s="116" t="s">
        <v>503</v>
      </c>
      <c r="B474" s="193"/>
      <c r="C474" s="191"/>
      <c r="D474" s="119">
        <f t="shared" si="1"/>
        <v>0</v>
      </c>
      <c r="E474" s="116" t="s">
        <v>503</v>
      </c>
      <c r="F474" s="192"/>
      <c r="G474" s="191"/>
      <c r="H474" s="119">
        <f t="shared" si="2"/>
        <v>0</v>
      </c>
      <c r="I474" s="97"/>
      <c r="J474" s="151"/>
      <c r="K474" s="151"/>
      <c r="L474" s="151"/>
      <c r="M474" s="151"/>
      <c r="N474" s="151"/>
      <c r="O474" s="151"/>
      <c r="P474" s="151"/>
      <c r="Q474" s="151"/>
      <c r="R474" s="151"/>
      <c r="S474" s="151"/>
      <c r="T474" s="151"/>
      <c r="U474" s="151"/>
      <c r="V474" s="151"/>
      <c r="W474" s="151"/>
      <c r="X474" s="151"/>
      <c r="Y474" s="151"/>
      <c r="Z474" s="151"/>
      <c r="AA474" s="151"/>
      <c r="AB474" s="151"/>
      <c r="AC474" s="151"/>
      <c r="AD474" s="151"/>
      <c r="AE474" s="151"/>
      <c r="AF474" s="151"/>
      <c r="AG474" s="151"/>
      <c r="AH474" s="151"/>
      <c r="AI474" s="151"/>
      <c r="AJ474" s="151"/>
    </row>
    <row r="475" spans="1:36" ht="18.5" x14ac:dyDescent="0.45">
      <c r="A475" s="116" t="s">
        <v>504</v>
      </c>
      <c r="B475" s="193"/>
      <c r="C475" s="191"/>
      <c r="D475" s="119">
        <f t="shared" si="1"/>
        <v>0</v>
      </c>
      <c r="E475" s="116" t="s">
        <v>504</v>
      </c>
      <c r="F475" s="192"/>
      <c r="G475" s="191"/>
      <c r="H475" s="119">
        <f t="shared" si="2"/>
        <v>0</v>
      </c>
      <c r="I475" s="97"/>
      <c r="J475" s="151"/>
      <c r="K475" s="151"/>
      <c r="L475" s="151"/>
      <c r="M475" s="151"/>
      <c r="N475" s="151"/>
      <c r="O475" s="151"/>
      <c r="P475" s="151"/>
      <c r="Q475" s="151"/>
      <c r="R475" s="151"/>
      <c r="S475" s="151"/>
      <c r="T475" s="151"/>
      <c r="U475" s="151"/>
      <c r="V475" s="151"/>
      <c r="W475" s="151"/>
      <c r="X475" s="151"/>
      <c r="Y475" s="151"/>
      <c r="Z475" s="151"/>
      <c r="AA475" s="151"/>
      <c r="AB475" s="151"/>
      <c r="AC475" s="151"/>
      <c r="AD475" s="151"/>
      <c r="AE475" s="151"/>
      <c r="AF475" s="151"/>
      <c r="AG475" s="151"/>
      <c r="AH475" s="151"/>
      <c r="AI475" s="151"/>
      <c r="AJ475" s="151"/>
    </row>
    <row r="476" spans="1:36" ht="18.5" x14ac:dyDescent="0.45">
      <c r="A476" s="116" t="s">
        <v>505</v>
      </c>
      <c r="B476" s="193"/>
      <c r="C476" s="191"/>
      <c r="D476" s="124">
        <f t="shared" si="1"/>
        <v>0</v>
      </c>
      <c r="E476" s="116" t="s">
        <v>505</v>
      </c>
      <c r="F476" s="192"/>
      <c r="G476" s="191"/>
      <c r="H476" s="119">
        <f t="shared" si="2"/>
        <v>0</v>
      </c>
      <c r="I476" s="97"/>
      <c r="J476" s="151"/>
      <c r="K476" s="151"/>
      <c r="L476" s="151"/>
      <c r="M476" s="151"/>
      <c r="N476" s="151"/>
      <c r="O476" s="151"/>
      <c r="P476" s="151"/>
      <c r="Q476" s="151"/>
      <c r="R476" s="151"/>
      <c r="S476" s="151"/>
      <c r="T476" s="151"/>
      <c r="U476" s="151"/>
      <c r="V476" s="151"/>
      <c r="W476" s="151"/>
      <c r="X476" s="151"/>
      <c r="Y476" s="151"/>
      <c r="Z476" s="151"/>
      <c r="AA476" s="151"/>
      <c r="AB476" s="151"/>
      <c r="AC476" s="151"/>
      <c r="AD476" s="151"/>
      <c r="AE476" s="151"/>
      <c r="AF476" s="151"/>
      <c r="AG476" s="151"/>
      <c r="AH476" s="151"/>
      <c r="AI476" s="151"/>
      <c r="AJ476" s="151"/>
    </row>
    <row r="477" spans="1:36" ht="19" thickBot="1" x14ac:dyDescent="0.5">
      <c r="A477" s="125" t="s">
        <v>506</v>
      </c>
      <c r="B477" s="194"/>
      <c r="C477" s="195"/>
      <c r="D477" s="128">
        <f t="shared" si="1"/>
        <v>0</v>
      </c>
      <c r="E477" s="196" t="s">
        <v>506</v>
      </c>
      <c r="F477" s="197"/>
      <c r="G477" s="195"/>
      <c r="H477" s="128">
        <f t="shared" si="2"/>
        <v>0</v>
      </c>
      <c r="I477" s="97"/>
      <c r="J477" s="151"/>
      <c r="K477" s="151"/>
      <c r="L477" s="151"/>
      <c r="M477" s="151"/>
      <c r="N477" s="151"/>
      <c r="O477" s="151"/>
      <c r="P477" s="151"/>
      <c r="Q477" s="151"/>
      <c r="R477" s="151"/>
      <c r="S477" s="151"/>
      <c r="T477" s="151"/>
      <c r="U477" s="151"/>
      <c r="V477" s="151"/>
      <c r="W477" s="151"/>
      <c r="X477" s="151"/>
      <c r="Y477" s="151"/>
      <c r="Z477" s="151"/>
      <c r="AA477" s="151"/>
      <c r="AB477" s="151"/>
      <c r="AC477" s="151"/>
      <c r="AD477" s="151"/>
      <c r="AE477" s="151"/>
      <c r="AF477" s="151"/>
      <c r="AG477" s="151"/>
      <c r="AH477" s="151"/>
      <c r="AI477" s="151"/>
      <c r="AJ477" s="151"/>
    </row>
    <row r="478" spans="1:36" ht="19" thickBot="1" x14ac:dyDescent="0.5">
      <c r="A478" s="131"/>
      <c r="B478" s="13"/>
      <c r="C478" s="208" t="s">
        <v>507</v>
      </c>
      <c r="D478" s="198">
        <f>SUM(D428:D477)</f>
        <v>0</v>
      </c>
      <c r="E478" s="199" t="str">
        <f>IF(D478 &gt; 0, V423, "")</f>
        <v/>
      </c>
      <c r="F478" s="49"/>
      <c r="G478" s="208" t="s">
        <v>508</v>
      </c>
      <c r="H478" s="200">
        <f>SUM(H428:H477)</f>
        <v>0</v>
      </c>
      <c r="I478" s="97" t="str">
        <f>IF(H478 &gt; 0, V423, "")</f>
        <v/>
      </c>
      <c r="J478" s="151"/>
      <c r="K478" s="151"/>
      <c r="L478" s="151"/>
      <c r="M478" s="151"/>
      <c r="N478" s="151"/>
      <c r="O478" s="151"/>
      <c r="P478" s="151"/>
      <c r="Q478" s="151"/>
      <c r="R478" s="151"/>
      <c r="S478" s="151"/>
      <c r="T478" s="151"/>
      <c r="U478" s="151"/>
      <c r="V478" s="151"/>
      <c r="W478" s="151"/>
      <c r="X478" s="151"/>
      <c r="Y478" s="151"/>
      <c r="Z478" s="151"/>
      <c r="AA478" s="151"/>
      <c r="AB478" s="151"/>
      <c r="AC478" s="151"/>
      <c r="AD478" s="151"/>
      <c r="AE478" s="151"/>
      <c r="AF478" s="151"/>
      <c r="AG478" s="151"/>
      <c r="AH478" s="151"/>
      <c r="AI478" s="151"/>
      <c r="AJ478" s="151"/>
    </row>
    <row r="479" spans="1:36" ht="16" thickBot="1" x14ac:dyDescent="0.4">
      <c r="A479" s="135"/>
      <c r="B479" s="13"/>
      <c r="C479" s="13"/>
      <c r="D479" s="13"/>
      <c r="E479" s="13"/>
      <c r="F479" s="13"/>
      <c r="G479" s="13"/>
      <c r="H479" s="69"/>
      <c r="I479" s="97"/>
      <c r="J479" s="151"/>
      <c r="K479" s="151"/>
      <c r="L479" s="151"/>
      <c r="M479" s="151"/>
      <c r="N479" s="151"/>
      <c r="O479" s="151"/>
      <c r="P479" s="151"/>
      <c r="Q479" s="151"/>
      <c r="R479" s="151"/>
      <c r="S479" s="151"/>
      <c r="T479" s="151"/>
      <c r="U479" s="151"/>
      <c r="V479" s="151"/>
      <c r="W479" s="151"/>
      <c r="X479" s="151"/>
      <c r="Y479" s="151"/>
      <c r="Z479" s="151"/>
      <c r="AA479" s="151"/>
      <c r="AB479" s="151"/>
      <c r="AC479" s="151"/>
      <c r="AD479" s="151"/>
      <c r="AE479" s="151"/>
      <c r="AF479" s="151"/>
      <c r="AG479" s="151"/>
      <c r="AH479" s="151"/>
      <c r="AI479" s="151"/>
      <c r="AJ479" s="151"/>
    </row>
    <row r="480" spans="1:36" x14ac:dyDescent="0.35">
      <c r="A480" s="135"/>
      <c r="B480" s="13"/>
      <c r="C480" s="136"/>
      <c r="D480" s="137"/>
      <c r="E480" s="137"/>
      <c r="F480" s="137"/>
      <c r="G480" s="138"/>
      <c r="H480" s="97"/>
      <c r="I480" s="97"/>
      <c r="J480" s="151"/>
      <c r="K480" s="151"/>
      <c r="L480" s="151"/>
      <c r="M480" s="151"/>
      <c r="N480" s="151"/>
      <c r="O480" s="151"/>
      <c r="P480" s="151"/>
      <c r="Q480" s="151"/>
      <c r="R480" s="151"/>
      <c r="S480" s="151"/>
      <c r="T480" s="151"/>
      <c r="U480" s="151"/>
      <c r="V480" s="151"/>
      <c r="W480" s="151"/>
      <c r="X480" s="151"/>
      <c r="Y480" s="151"/>
      <c r="Z480" s="151"/>
      <c r="AA480" s="151"/>
      <c r="AB480" s="151"/>
      <c r="AC480" s="151"/>
      <c r="AD480" s="151"/>
      <c r="AE480" s="151"/>
      <c r="AF480" s="151"/>
      <c r="AG480" s="151"/>
      <c r="AH480" s="151"/>
      <c r="AI480" s="151"/>
      <c r="AJ480" s="151"/>
    </row>
    <row r="481" spans="1:36" ht="21" x14ac:dyDescent="0.5">
      <c r="A481" s="135"/>
      <c r="B481" s="13"/>
      <c r="C481" s="139"/>
      <c r="D481" s="17" t="s">
        <v>509</v>
      </c>
      <c r="E481" s="13"/>
      <c r="F481" s="13"/>
      <c r="G481" s="140"/>
      <c r="H481" s="97"/>
      <c r="I481" s="97"/>
      <c r="J481" s="151"/>
      <c r="K481" s="151"/>
      <c r="L481" s="151"/>
      <c r="M481" s="151"/>
      <c r="N481" s="151"/>
      <c r="O481" s="151"/>
      <c r="P481" s="151"/>
      <c r="Q481" s="151"/>
      <c r="R481" s="151"/>
      <c r="S481" s="151"/>
      <c r="T481" s="151"/>
      <c r="U481" s="151"/>
      <c r="V481" s="151"/>
      <c r="W481" s="151"/>
      <c r="X481" s="151"/>
      <c r="Y481" s="151"/>
      <c r="Z481" s="151"/>
      <c r="AA481" s="151"/>
      <c r="AB481" s="151"/>
      <c r="AC481" s="151"/>
      <c r="AD481" s="151"/>
      <c r="AE481" s="151"/>
      <c r="AF481" s="151"/>
      <c r="AG481" s="151"/>
      <c r="AH481" s="151"/>
      <c r="AI481" s="151"/>
      <c r="AJ481" s="151"/>
    </row>
    <row r="482" spans="1:36" ht="21" x14ac:dyDescent="0.5">
      <c r="A482" s="135"/>
      <c r="B482" s="13"/>
      <c r="C482" s="139"/>
      <c r="D482" s="201">
        <f>SUM(D478+H478)</f>
        <v>0</v>
      </c>
      <c r="E482" s="13" t="str">
        <f>IF(D482 &gt; 0, V423, "")</f>
        <v/>
      </c>
      <c r="F482" s="13"/>
      <c r="G482" s="140"/>
      <c r="H482" s="97"/>
      <c r="I482" s="97"/>
      <c r="J482" s="151"/>
      <c r="K482" s="151"/>
      <c r="L482" s="151"/>
      <c r="M482" s="151"/>
      <c r="N482" s="151"/>
      <c r="O482" s="151"/>
      <c r="P482" s="151"/>
      <c r="Q482" s="151"/>
      <c r="R482" s="151"/>
      <c r="S482" s="151"/>
      <c r="T482" s="151"/>
      <c r="U482" s="151"/>
      <c r="V482" s="151"/>
      <c r="W482" s="151"/>
      <c r="X482" s="151"/>
      <c r="Y482" s="151"/>
      <c r="Z482" s="151"/>
      <c r="AA482" s="151"/>
      <c r="AB482" s="151"/>
      <c r="AC482" s="151"/>
      <c r="AD482" s="151"/>
      <c r="AE482" s="151"/>
      <c r="AF482" s="151"/>
      <c r="AG482" s="151"/>
      <c r="AH482" s="151"/>
      <c r="AI482" s="151"/>
      <c r="AJ482" s="151"/>
    </row>
    <row r="483" spans="1:36" x14ac:dyDescent="0.35">
      <c r="A483" s="135"/>
      <c r="B483" s="13"/>
      <c r="C483" s="139"/>
      <c r="D483" s="13"/>
      <c r="E483" s="13"/>
      <c r="F483" s="13"/>
      <c r="G483" s="140"/>
      <c r="H483" s="97"/>
      <c r="I483" s="97"/>
      <c r="J483" s="151"/>
      <c r="K483" s="151"/>
      <c r="L483" s="151"/>
      <c r="M483" s="151"/>
      <c r="N483" s="151"/>
      <c r="O483" s="151"/>
      <c r="P483" s="151"/>
      <c r="Q483" s="151"/>
      <c r="R483" s="151"/>
      <c r="S483" s="151"/>
      <c r="T483" s="151"/>
      <c r="U483" s="151"/>
      <c r="V483" s="151"/>
      <c r="W483" s="151"/>
      <c r="X483" s="151"/>
      <c r="Y483" s="151"/>
      <c r="Z483" s="151"/>
      <c r="AA483" s="151"/>
      <c r="AB483" s="151"/>
      <c r="AC483" s="151"/>
      <c r="AD483" s="151"/>
      <c r="AE483" s="151"/>
      <c r="AF483" s="151"/>
      <c r="AG483" s="151"/>
      <c r="AH483" s="151"/>
      <c r="AI483" s="151"/>
      <c r="AJ483" s="151"/>
    </row>
    <row r="484" spans="1:36" x14ac:dyDescent="0.35">
      <c r="A484" s="135"/>
      <c r="B484" s="13"/>
      <c r="C484" s="139"/>
      <c r="D484" s="13"/>
      <c r="E484" s="13"/>
      <c r="F484" s="13"/>
      <c r="G484" s="140"/>
      <c r="H484" s="97"/>
      <c r="I484" s="97"/>
      <c r="J484" s="151"/>
      <c r="K484" s="151"/>
      <c r="L484" s="151"/>
      <c r="M484" s="151"/>
      <c r="N484" s="151"/>
      <c r="O484" s="151"/>
      <c r="P484" s="151"/>
      <c r="Q484" s="151"/>
      <c r="R484" s="151"/>
      <c r="S484" s="151"/>
      <c r="T484" s="151"/>
      <c r="U484" s="151"/>
      <c r="V484" s="151"/>
      <c r="W484" s="151"/>
      <c r="X484" s="151"/>
      <c r="Y484" s="151"/>
      <c r="Z484" s="151"/>
      <c r="AA484" s="151"/>
      <c r="AB484" s="151"/>
      <c r="AC484" s="151"/>
      <c r="AD484" s="151"/>
      <c r="AE484" s="151"/>
      <c r="AF484" s="151"/>
      <c r="AG484" s="151"/>
      <c r="AH484" s="151"/>
      <c r="AI484" s="151"/>
      <c r="AJ484" s="151"/>
    </row>
    <row r="485" spans="1:36" ht="21" x14ac:dyDescent="0.5">
      <c r="A485" s="135"/>
      <c r="B485" s="13"/>
      <c r="C485" s="141"/>
      <c r="D485" s="32"/>
      <c r="E485" s="13"/>
      <c r="F485" s="13"/>
      <c r="G485" s="140"/>
      <c r="H485" s="97"/>
      <c r="I485" s="97"/>
      <c r="J485" s="151"/>
      <c r="K485" s="151"/>
      <c r="L485" s="151"/>
      <c r="M485" s="151"/>
      <c r="N485" s="151"/>
      <c r="O485" s="151"/>
      <c r="P485" s="151"/>
      <c r="Q485" s="151"/>
      <c r="R485" s="151"/>
      <c r="S485" s="151"/>
      <c r="T485" s="151"/>
      <c r="U485" s="151"/>
      <c r="V485" s="151"/>
      <c r="W485" s="151"/>
      <c r="X485" s="151"/>
      <c r="Y485" s="151"/>
      <c r="Z485" s="151"/>
      <c r="AA485" s="151"/>
      <c r="AB485" s="151"/>
      <c r="AC485" s="151"/>
      <c r="AD485" s="151"/>
      <c r="AE485" s="151"/>
      <c r="AF485" s="151"/>
      <c r="AG485" s="151"/>
      <c r="AH485" s="151"/>
      <c r="AI485" s="151"/>
      <c r="AJ485" s="151"/>
    </row>
    <row r="486" spans="1:36" ht="21" x14ac:dyDescent="0.5">
      <c r="A486" s="135"/>
      <c r="B486" s="13"/>
      <c r="C486" s="139"/>
      <c r="D486" s="32" t="s">
        <v>510</v>
      </c>
      <c r="E486" s="13"/>
      <c r="F486" s="13"/>
      <c r="G486" s="140"/>
      <c r="H486" s="97"/>
      <c r="I486" s="97"/>
      <c r="J486" s="151"/>
      <c r="K486" s="151"/>
      <c r="L486" s="151"/>
      <c r="M486" s="151"/>
      <c r="N486" s="151"/>
      <c r="O486" s="151"/>
      <c r="P486" s="151"/>
      <c r="Q486" s="151"/>
      <c r="R486" s="151"/>
      <c r="S486" s="151"/>
      <c r="T486" s="151"/>
      <c r="U486" s="151"/>
      <c r="V486" s="151"/>
      <c r="W486" s="151"/>
      <c r="X486" s="151"/>
      <c r="Y486" s="151"/>
      <c r="Z486" s="151"/>
      <c r="AA486" s="151"/>
      <c r="AB486" s="151"/>
      <c r="AC486" s="151"/>
      <c r="AD486" s="151"/>
      <c r="AE486" s="151"/>
      <c r="AF486" s="151"/>
      <c r="AG486" s="151"/>
      <c r="AH486" s="151"/>
      <c r="AI486" s="151"/>
      <c r="AJ486" s="151"/>
    </row>
    <row r="487" spans="1:36" ht="21" x14ac:dyDescent="0.5">
      <c r="A487" s="135"/>
      <c r="B487" s="13"/>
      <c r="C487" s="141"/>
      <c r="D487" s="32" t="str">
        <f>IF(ISBLANK(Lab_Name),"", "Have a great "&amp;$H$419&amp;"!")</f>
        <v/>
      </c>
      <c r="E487" s="13"/>
      <c r="F487" s="13"/>
      <c r="G487" s="140"/>
      <c r="H487" s="97"/>
      <c r="I487" s="97"/>
      <c r="J487" s="151"/>
      <c r="K487" s="151"/>
      <c r="L487" s="151"/>
      <c r="M487" s="151"/>
      <c r="N487" s="151"/>
      <c r="O487" s="151"/>
      <c r="P487" s="151"/>
      <c r="Q487" s="151"/>
      <c r="R487" s="151"/>
      <c r="S487" s="151"/>
      <c r="T487" s="151"/>
      <c r="U487" s="151"/>
      <c r="V487" s="151"/>
      <c r="W487" s="151"/>
      <c r="X487" s="151"/>
      <c r="Y487" s="151"/>
      <c r="Z487" s="151"/>
      <c r="AA487" s="151"/>
      <c r="AB487" s="151"/>
      <c r="AC487" s="151"/>
      <c r="AD487" s="151"/>
      <c r="AE487" s="151"/>
      <c r="AF487" s="151"/>
      <c r="AG487" s="151"/>
      <c r="AH487" s="151"/>
      <c r="AI487" s="151"/>
      <c r="AJ487" s="151"/>
    </row>
    <row r="488" spans="1:36" ht="21" x14ac:dyDescent="0.5">
      <c r="A488" s="135"/>
      <c r="B488" s="13"/>
      <c r="C488" s="139"/>
      <c r="D488" s="32"/>
      <c r="E488" s="13"/>
      <c r="F488" s="13"/>
      <c r="G488" s="140"/>
      <c r="H488" s="97"/>
      <c r="I488" s="97"/>
      <c r="J488" s="151"/>
      <c r="K488" s="151"/>
      <c r="L488" s="151"/>
      <c r="M488" s="151"/>
      <c r="N488" s="151"/>
      <c r="O488" s="151"/>
      <c r="P488" s="151"/>
      <c r="Q488" s="151"/>
      <c r="R488" s="151"/>
      <c r="S488" s="151"/>
      <c r="T488" s="151"/>
      <c r="U488" s="151"/>
      <c r="V488" s="151"/>
      <c r="W488" s="151"/>
      <c r="X488" s="151"/>
      <c r="Y488" s="151"/>
      <c r="Z488" s="151"/>
      <c r="AA488" s="151"/>
      <c r="AB488" s="151"/>
      <c r="AC488" s="151"/>
      <c r="AD488" s="151"/>
      <c r="AE488" s="151"/>
      <c r="AF488" s="151"/>
      <c r="AG488" s="151"/>
      <c r="AH488" s="151"/>
      <c r="AI488" s="151"/>
      <c r="AJ488" s="151"/>
    </row>
    <row r="489" spans="1:36" ht="15" thickBot="1" x14ac:dyDescent="0.4">
      <c r="A489" s="135"/>
      <c r="B489" s="13"/>
      <c r="C489" s="142"/>
      <c r="D489" s="143"/>
      <c r="E489" s="143"/>
      <c r="F489" s="143"/>
      <c r="G489" s="144"/>
      <c r="H489" s="97"/>
      <c r="I489" s="97"/>
      <c r="J489" s="151"/>
      <c r="K489" s="151"/>
      <c r="L489" s="151"/>
      <c r="M489" s="151"/>
      <c r="N489" s="151"/>
      <c r="O489" s="151"/>
      <c r="P489" s="151"/>
      <c r="Q489" s="151"/>
      <c r="R489" s="151"/>
      <c r="S489" s="151"/>
      <c r="T489" s="151"/>
      <c r="U489" s="151"/>
      <c r="V489" s="151"/>
      <c r="W489" s="151"/>
      <c r="X489" s="151"/>
      <c r="Y489" s="151"/>
      <c r="Z489" s="151"/>
      <c r="AA489" s="151"/>
      <c r="AB489" s="151"/>
      <c r="AC489" s="151"/>
      <c r="AD489" s="151"/>
      <c r="AE489" s="151"/>
      <c r="AF489" s="151"/>
      <c r="AG489" s="151"/>
      <c r="AH489" s="151"/>
      <c r="AI489" s="151"/>
      <c r="AJ489" s="151"/>
    </row>
    <row r="490" spans="1:36" x14ac:dyDescent="0.35">
      <c r="A490" s="135"/>
      <c r="B490" s="13"/>
      <c r="C490" s="13"/>
      <c r="D490" s="13"/>
      <c r="E490" s="13"/>
      <c r="F490" s="13"/>
      <c r="G490" s="13"/>
      <c r="H490" s="97"/>
      <c r="I490" s="97"/>
      <c r="J490" s="151"/>
      <c r="K490" s="151"/>
      <c r="L490" s="151"/>
      <c r="M490" s="151"/>
      <c r="N490" s="151"/>
      <c r="O490" s="151"/>
      <c r="P490" s="151"/>
      <c r="Q490" s="151"/>
      <c r="R490" s="151"/>
      <c r="S490" s="151"/>
      <c r="T490" s="151"/>
      <c r="U490" s="151"/>
      <c r="V490" s="151"/>
      <c r="W490" s="151"/>
      <c r="X490" s="151"/>
      <c r="Y490" s="151"/>
      <c r="Z490" s="151"/>
      <c r="AA490" s="151"/>
      <c r="AB490" s="151"/>
      <c r="AC490" s="151"/>
      <c r="AD490" s="151"/>
      <c r="AE490" s="151"/>
      <c r="AF490" s="151"/>
      <c r="AG490" s="151"/>
      <c r="AH490" s="151"/>
      <c r="AI490" s="151"/>
      <c r="AJ490" s="151"/>
    </row>
    <row r="491" spans="1:36" x14ac:dyDescent="0.35">
      <c r="A491" s="145"/>
      <c r="B491" s="146"/>
      <c r="C491" s="146"/>
      <c r="D491" s="146"/>
      <c r="E491" s="146"/>
      <c r="F491" s="146"/>
      <c r="G491" s="146"/>
      <c r="H491" s="147"/>
      <c r="I491" s="97"/>
      <c r="J491" s="151"/>
      <c r="K491" s="151"/>
      <c r="L491" s="151"/>
      <c r="M491" s="151"/>
      <c r="N491" s="151"/>
      <c r="O491" s="151"/>
      <c r="P491" s="151"/>
      <c r="Q491" s="151"/>
      <c r="R491" s="151"/>
      <c r="S491" s="151"/>
      <c r="T491" s="151"/>
      <c r="U491" s="151"/>
      <c r="V491" s="151"/>
      <c r="W491" s="151"/>
      <c r="X491" s="151"/>
      <c r="Y491" s="151"/>
      <c r="Z491" s="151"/>
      <c r="AA491" s="151"/>
      <c r="AB491" s="151"/>
      <c r="AC491" s="151"/>
      <c r="AD491" s="151"/>
      <c r="AE491" s="151"/>
      <c r="AF491" s="151"/>
      <c r="AG491" s="151"/>
      <c r="AH491" s="151"/>
      <c r="AI491" s="151"/>
      <c r="AJ491" s="151"/>
    </row>
    <row r="492" spans="1:36" x14ac:dyDescent="0.35">
      <c r="A492" s="135"/>
      <c r="B492" s="13"/>
      <c r="C492" s="13"/>
      <c r="D492" s="13"/>
      <c r="E492" s="13"/>
      <c r="F492" s="13"/>
      <c r="G492" s="13"/>
      <c r="H492" s="13"/>
      <c r="I492" s="97"/>
      <c r="J492" s="151"/>
      <c r="K492" s="151"/>
      <c r="L492" s="151"/>
      <c r="M492" s="151"/>
      <c r="N492" s="151"/>
      <c r="O492" s="151"/>
      <c r="P492" s="151"/>
      <c r="Q492" s="151"/>
      <c r="R492" s="151"/>
      <c r="S492" s="151"/>
      <c r="T492" s="151"/>
      <c r="U492" s="151"/>
      <c r="V492" s="151"/>
      <c r="W492" s="151"/>
      <c r="X492" s="151"/>
      <c r="Y492" s="151"/>
      <c r="Z492" s="151"/>
      <c r="AA492" s="151"/>
      <c r="AB492" s="151"/>
      <c r="AC492" s="151"/>
      <c r="AD492" s="151"/>
      <c r="AE492" s="151"/>
      <c r="AF492" s="151"/>
      <c r="AG492" s="151"/>
      <c r="AH492" s="151"/>
      <c r="AI492" s="151"/>
      <c r="AJ492" s="151"/>
    </row>
    <row r="493" spans="1:36" x14ac:dyDescent="0.35">
      <c r="A493" s="148"/>
      <c r="B493" s="146"/>
      <c r="C493" s="146"/>
      <c r="D493" s="146"/>
      <c r="E493" s="146"/>
      <c r="F493" s="146"/>
      <c r="G493" s="146"/>
      <c r="H493" s="146"/>
      <c r="I493" s="147"/>
      <c r="J493" s="151"/>
      <c r="K493" s="151"/>
      <c r="L493" s="151"/>
      <c r="M493" s="151"/>
      <c r="N493" s="151"/>
      <c r="O493" s="151"/>
      <c r="P493" s="151"/>
      <c r="Q493" s="151"/>
      <c r="R493" s="151"/>
      <c r="S493" s="151"/>
      <c r="T493" s="151"/>
      <c r="U493" s="151"/>
      <c r="V493" s="151"/>
      <c r="W493" s="151"/>
      <c r="X493" s="151"/>
      <c r="Y493" s="151"/>
      <c r="Z493" s="151"/>
      <c r="AA493" s="151"/>
      <c r="AB493" s="151"/>
      <c r="AC493" s="151"/>
      <c r="AD493" s="151"/>
      <c r="AE493" s="151"/>
      <c r="AF493" s="151"/>
      <c r="AG493" s="151"/>
      <c r="AH493" s="151"/>
      <c r="AI493" s="151"/>
      <c r="AJ493" s="151"/>
    </row>
    <row r="494" spans="1:36" x14ac:dyDescent="0.35">
      <c r="A494" s="151"/>
      <c r="B494" s="151"/>
      <c r="C494" s="151"/>
      <c r="D494" s="151"/>
      <c r="E494" s="151"/>
      <c r="F494" s="151"/>
      <c r="G494" s="151"/>
      <c r="H494" s="151"/>
      <c r="I494" s="151"/>
      <c r="J494" s="151"/>
      <c r="K494" s="151"/>
      <c r="L494" s="151"/>
      <c r="M494" s="151"/>
      <c r="N494" s="151"/>
      <c r="O494" s="151"/>
      <c r="P494" s="151"/>
      <c r="Q494" s="151"/>
      <c r="R494" s="151"/>
      <c r="S494" s="151"/>
      <c r="T494" s="151"/>
      <c r="U494" s="151"/>
      <c r="V494" s="151"/>
      <c r="W494" s="151"/>
      <c r="X494" s="151"/>
      <c r="Y494" s="151"/>
      <c r="Z494" s="151"/>
      <c r="AA494" s="151"/>
      <c r="AB494" s="151"/>
      <c r="AC494" s="151"/>
      <c r="AD494" s="151"/>
      <c r="AE494" s="151"/>
      <c r="AF494" s="151"/>
      <c r="AG494" s="151"/>
      <c r="AH494" s="151"/>
      <c r="AI494" s="151"/>
      <c r="AJ494" s="151"/>
    </row>
    <row r="495" spans="1:36" x14ac:dyDescent="0.35">
      <c r="A495" s="151"/>
      <c r="B495" s="151"/>
      <c r="C495" s="151"/>
      <c r="D495" s="151"/>
      <c r="E495" s="151"/>
      <c r="F495" s="151"/>
      <c r="G495" s="151"/>
      <c r="H495" s="151"/>
      <c r="I495" s="151"/>
      <c r="J495" s="151"/>
      <c r="K495" s="151"/>
      <c r="L495" s="151"/>
      <c r="M495" s="151"/>
      <c r="N495" s="151"/>
      <c r="O495" s="151"/>
      <c r="P495" s="151"/>
      <c r="Q495" s="151"/>
      <c r="R495" s="151"/>
      <c r="S495" s="151"/>
      <c r="T495" s="151"/>
      <c r="U495" s="151"/>
      <c r="V495" s="151"/>
      <c r="W495" s="151"/>
      <c r="X495" s="151"/>
      <c r="Y495" s="151"/>
      <c r="Z495" s="151"/>
      <c r="AA495" s="151"/>
      <c r="AB495" s="151"/>
      <c r="AC495" s="151"/>
      <c r="AD495" s="151"/>
      <c r="AE495" s="151"/>
      <c r="AF495" s="151"/>
      <c r="AG495" s="151"/>
      <c r="AH495" s="151"/>
      <c r="AI495" s="151"/>
      <c r="AJ495" s="151"/>
    </row>
    <row r="496" spans="1:36" x14ac:dyDescent="0.35">
      <c r="A496" s="151"/>
      <c r="B496" s="151"/>
      <c r="C496" s="151"/>
      <c r="D496" s="151"/>
      <c r="E496" s="151"/>
      <c r="F496" s="151"/>
      <c r="G496" s="151"/>
      <c r="H496" s="151"/>
      <c r="I496" s="151"/>
      <c r="J496" s="151"/>
      <c r="K496" s="151"/>
      <c r="L496" s="151"/>
      <c r="M496" s="151"/>
      <c r="N496" s="151"/>
      <c r="O496" s="151"/>
      <c r="P496" s="151"/>
      <c r="Q496" s="151"/>
      <c r="R496" s="151"/>
      <c r="S496" s="151"/>
      <c r="T496" s="151"/>
      <c r="U496" s="151"/>
      <c r="V496" s="151"/>
      <c r="W496" s="151"/>
      <c r="X496" s="151"/>
      <c r="Y496" s="151"/>
      <c r="Z496" s="151"/>
      <c r="AA496" s="151"/>
      <c r="AB496" s="151"/>
      <c r="AC496" s="151"/>
      <c r="AD496" s="151"/>
      <c r="AE496" s="151"/>
      <c r="AF496" s="151"/>
      <c r="AG496" s="151"/>
      <c r="AH496" s="151"/>
      <c r="AI496" s="151"/>
      <c r="AJ496" s="151"/>
    </row>
    <row r="497" spans="1:36" x14ac:dyDescent="0.35">
      <c r="A497" s="151"/>
      <c r="B497" s="151"/>
      <c r="C497" s="151"/>
      <c r="D497" s="151"/>
      <c r="E497" s="151"/>
      <c r="F497" s="151"/>
      <c r="G497" s="151"/>
      <c r="H497" s="151"/>
      <c r="I497" s="151"/>
      <c r="J497" s="151"/>
      <c r="K497" s="151"/>
      <c r="L497" s="151"/>
      <c r="M497" s="151"/>
      <c r="N497" s="151"/>
      <c r="O497" s="151"/>
      <c r="P497" s="151"/>
      <c r="Q497" s="151"/>
      <c r="R497" s="151"/>
      <c r="S497" s="151"/>
      <c r="T497" s="151"/>
      <c r="U497" s="151"/>
      <c r="V497" s="151"/>
      <c r="W497" s="151"/>
      <c r="X497" s="151"/>
      <c r="Y497" s="151"/>
      <c r="Z497" s="151"/>
      <c r="AA497" s="151"/>
      <c r="AB497" s="151"/>
      <c r="AC497" s="151"/>
      <c r="AD497" s="151"/>
      <c r="AE497" s="151"/>
      <c r="AF497" s="151"/>
      <c r="AG497" s="151"/>
      <c r="AH497" s="151"/>
      <c r="AI497" s="151"/>
      <c r="AJ497" s="151"/>
    </row>
    <row r="498" spans="1:36" x14ac:dyDescent="0.35">
      <c r="A498" s="151"/>
      <c r="B498" s="151"/>
      <c r="C498" s="151"/>
      <c r="D498" s="151"/>
      <c r="E498" s="151"/>
      <c r="F498" s="151"/>
      <c r="G498" s="151"/>
      <c r="H498" s="151"/>
      <c r="I498" s="151"/>
      <c r="J498" s="151"/>
      <c r="K498" s="151"/>
      <c r="L498" s="151"/>
      <c r="M498" s="151"/>
      <c r="N498" s="151"/>
      <c r="O498" s="151"/>
      <c r="P498" s="151"/>
      <c r="Q498" s="151"/>
      <c r="R498" s="151"/>
      <c r="S498" s="151"/>
      <c r="T498" s="151"/>
      <c r="U498" s="151"/>
      <c r="V498" s="151"/>
      <c r="W498" s="151"/>
      <c r="X498" s="151"/>
      <c r="Y498" s="151"/>
      <c r="Z498" s="151"/>
      <c r="AA498" s="151"/>
      <c r="AB498" s="151"/>
      <c r="AC498" s="151"/>
      <c r="AD498" s="151"/>
      <c r="AE498" s="151"/>
      <c r="AF498" s="151"/>
      <c r="AG498" s="151"/>
      <c r="AH498" s="151"/>
      <c r="AI498" s="151"/>
      <c r="AJ498" s="151"/>
    </row>
    <row r="499" spans="1:36" x14ac:dyDescent="0.35">
      <c r="A499" s="151"/>
      <c r="B499" s="151"/>
      <c r="C499" s="151"/>
      <c r="D499" s="151"/>
      <c r="E499" s="151"/>
      <c r="F499" s="151"/>
      <c r="G499" s="151"/>
      <c r="H499" s="151"/>
      <c r="I499" s="151"/>
      <c r="J499" s="151"/>
      <c r="K499" s="151"/>
      <c r="L499" s="151"/>
      <c r="M499" s="151"/>
      <c r="N499" s="151"/>
      <c r="O499" s="151"/>
      <c r="P499" s="151"/>
      <c r="Q499" s="151"/>
      <c r="R499" s="151"/>
      <c r="S499" s="151"/>
      <c r="T499" s="151"/>
      <c r="U499" s="151"/>
      <c r="V499" s="151"/>
      <c r="W499" s="151"/>
      <c r="X499" s="151"/>
      <c r="Y499" s="151"/>
      <c r="Z499" s="151"/>
      <c r="AA499" s="151"/>
      <c r="AB499" s="151"/>
      <c r="AC499" s="151"/>
      <c r="AD499" s="151"/>
      <c r="AE499" s="151"/>
      <c r="AF499" s="151"/>
      <c r="AG499" s="151"/>
      <c r="AH499" s="151"/>
      <c r="AI499" s="151"/>
      <c r="AJ499" s="151"/>
    </row>
    <row r="500" spans="1:36" x14ac:dyDescent="0.35">
      <c r="A500" s="151"/>
      <c r="B500" s="151"/>
      <c r="C500" s="151"/>
      <c r="D500" s="151"/>
      <c r="E500" s="151"/>
      <c r="F500" s="151"/>
      <c r="G500" s="151"/>
      <c r="H500" s="151"/>
      <c r="I500" s="151"/>
      <c r="J500" s="151"/>
      <c r="K500" s="151"/>
      <c r="L500" s="151"/>
      <c r="M500" s="151"/>
      <c r="N500" s="151"/>
      <c r="O500" s="151"/>
      <c r="P500" s="151"/>
      <c r="Q500" s="151"/>
      <c r="R500" s="151"/>
      <c r="S500" s="151"/>
      <c r="T500" s="151"/>
      <c r="U500" s="151"/>
      <c r="V500" s="151"/>
      <c r="W500" s="151"/>
      <c r="X500" s="151"/>
      <c r="Y500" s="151"/>
      <c r="Z500" s="151"/>
      <c r="AA500" s="151"/>
      <c r="AB500" s="151"/>
      <c r="AC500" s="151"/>
      <c r="AD500" s="151"/>
      <c r="AE500" s="151"/>
      <c r="AF500" s="151"/>
      <c r="AG500" s="151"/>
      <c r="AH500" s="151"/>
      <c r="AI500" s="151"/>
      <c r="AJ500" s="151"/>
    </row>
    <row r="501" spans="1:36" x14ac:dyDescent="0.35">
      <c r="A501" s="151"/>
      <c r="B501" s="151"/>
      <c r="C501" s="151"/>
      <c r="D501" s="151"/>
      <c r="E501" s="151"/>
      <c r="F501" s="151"/>
      <c r="G501" s="151"/>
      <c r="H501" s="151"/>
      <c r="I501" s="151"/>
      <c r="J501" s="151"/>
      <c r="K501" s="151"/>
      <c r="L501" s="151"/>
      <c r="M501" s="151"/>
      <c r="N501" s="151"/>
      <c r="O501" s="151"/>
      <c r="P501" s="151"/>
      <c r="Q501" s="151"/>
      <c r="R501" s="151"/>
      <c r="S501" s="151"/>
      <c r="T501" s="151"/>
      <c r="U501" s="151"/>
      <c r="V501" s="151"/>
      <c r="W501" s="151"/>
      <c r="X501" s="151"/>
      <c r="Y501" s="151"/>
      <c r="Z501" s="151"/>
      <c r="AA501" s="151"/>
      <c r="AB501" s="151"/>
      <c r="AC501" s="151"/>
      <c r="AD501" s="151"/>
      <c r="AE501" s="151"/>
      <c r="AF501" s="151"/>
      <c r="AG501" s="151"/>
      <c r="AH501" s="151"/>
      <c r="AI501" s="151"/>
      <c r="AJ501" s="151"/>
    </row>
    <row r="502" spans="1:36" x14ac:dyDescent="0.35">
      <c r="A502" s="151"/>
      <c r="B502" s="151"/>
      <c r="C502" s="151"/>
      <c r="D502" s="151"/>
      <c r="E502" s="151"/>
      <c r="F502" s="151"/>
      <c r="G502" s="151"/>
      <c r="H502" s="151"/>
      <c r="I502" s="151"/>
      <c r="J502" s="151"/>
      <c r="K502" s="151"/>
      <c r="L502" s="151"/>
      <c r="M502" s="151"/>
      <c r="N502" s="151"/>
      <c r="O502" s="151"/>
      <c r="P502" s="151"/>
      <c r="Q502" s="151"/>
      <c r="R502" s="151"/>
      <c r="S502" s="151"/>
      <c r="T502" s="151"/>
      <c r="U502" s="151"/>
      <c r="V502" s="151"/>
      <c r="W502" s="151"/>
      <c r="X502" s="151"/>
      <c r="Y502" s="151"/>
      <c r="Z502" s="151"/>
      <c r="AA502" s="151"/>
      <c r="AB502" s="151"/>
      <c r="AC502" s="151"/>
      <c r="AD502" s="151"/>
      <c r="AE502" s="151"/>
      <c r="AF502" s="151"/>
      <c r="AG502" s="151"/>
      <c r="AH502" s="151"/>
      <c r="AI502" s="151"/>
      <c r="AJ502" s="151"/>
    </row>
    <row r="503" spans="1:36" x14ac:dyDescent="0.35">
      <c r="A503" s="151"/>
      <c r="B503" s="151"/>
      <c r="C503" s="151"/>
      <c r="D503" s="151"/>
      <c r="E503" s="151"/>
      <c r="F503" s="151"/>
      <c r="G503" s="151"/>
      <c r="H503" s="151"/>
      <c r="I503" s="151"/>
      <c r="J503" s="151"/>
      <c r="K503" s="151"/>
      <c r="L503" s="151"/>
      <c r="M503" s="151"/>
      <c r="N503" s="151"/>
      <c r="O503" s="151"/>
      <c r="P503" s="151"/>
      <c r="Q503" s="151"/>
      <c r="R503" s="151"/>
      <c r="S503" s="151"/>
      <c r="T503" s="151"/>
      <c r="U503" s="151"/>
      <c r="V503" s="151"/>
      <c r="W503" s="151"/>
      <c r="X503" s="151"/>
      <c r="Y503" s="151"/>
      <c r="Z503" s="151"/>
      <c r="AA503" s="151"/>
      <c r="AB503" s="151"/>
      <c r="AC503" s="151"/>
      <c r="AD503" s="151"/>
      <c r="AE503" s="151"/>
      <c r="AF503" s="151"/>
      <c r="AG503" s="151"/>
      <c r="AH503" s="151"/>
      <c r="AI503" s="151"/>
      <c r="AJ503" s="151"/>
    </row>
    <row r="504" spans="1:36" x14ac:dyDescent="0.35">
      <c r="A504" s="151"/>
      <c r="B504" s="151"/>
      <c r="C504" s="151"/>
      <c r="D504" s="151"/>
      <c r="E504" s="151"/>
      <c r="F504" s="151"/>
      <c r="G504" s="151"/>
      <c r="H504" s="151"/>
      <c r="I504" s="151"/>
      <c r="J504" s="151"/>
      <c r="K504" s="151"/>
      <c r="L504" s="151"/>
      <c r="M504" s="151"/>
      <c r="N504" s="151"/>
      <c r="O504" s="151"/>
      <c r="P504" s="151"/>
      <c r="Q504" s="151"/>
      <c r="R504" s="151"/>
      <c r="S504" s="151"/>
      <c r="T504" s="151"/>
      <c r="U504" s="151"/>
      <c r="V504" s="151"/>
      <c r="W504" s="151"/>
      <c r="X504" s="151"/>
      <c r="Y504" s="151"/>
      <c r="Z504" s="151"/>
      <c r="AA504" s="151"/>
      <c r="AB504" s="151"/>
      <c r="AC504" s="151"/>
      <c r="AD504" s="151"/>
      <c r="AE504" s="151"/>
      <c r="AF504" s="151"/>
      <c r="AG504" s="151"/>
      <c r="AH504" s="151"/>
      <c r="AI504" s="151"/>
      <c r="AJ504" s="151"/>
    </row>
    <row r="505" spans="1:36" x14ac:dyDescent="0.35">
      <c r="A505" s="151"/>
      <c r="B505" s="151"/>
      <c r="C505" s="151"/>
      <c r="D505" s="151"/>
      <c r="E505" s="151"/>
      <c r="F505" s="151"/>
      <c r="G505" s="151"/>
      <c r="H505" s="151"/>
      <c r="I505" s="151"/>
      <c r="J505" s="151"/>
      <c r="K505" s="151"/>
      <c r="L505" s="151"/>
      <c r="M505" s="151"/>
      <c r="N505" s="151"/>
      <c r="O505" s="151"/>
      <c r="P505" s="151"/>
      <c r="Q505" s="151"/>
      <c r="R505" s="151"/>
      <c r="S505" s="151"/>
      <c r="T505" s="151"/>
      <c r="U505" s="151"/>
      <c r="V505" s="151"/>
      <c r="W505" s="151"/>
      <c r="X505" s="151"/>
      <c r="Y505" s="151"/>
      <c r="Z505" s="151"/>
      <c r="AA505" s="151"/>
      <c r="AB505" s="151"/>
      <c r="AC505" s="151"/>
      <c r="AD505" s="151"/>
      <c r="AE505" s="151"/>
      <c r="AF505" s="151"/>
      <c r="AG505" s="151"/>
      <c r="AH505" s="151"/>
      <c r="AI505" s="151"/>
      <c r="AJ505" s="151"/>
    </row>
    <row r="506" spans="1:36" x14ac:dyDescent="0.35">
      <c r="A506" s="151"/>
      <c r="B506" s="151"/>
      <c r="C506" s="151"/>
      <c r="D506" s="151"/>
      <c r="E506" s="151"/>
      <c r="F506" s="151"/>
      <c r="G506" s="151"/>
      <c r="H506" s="151"/>
      <c r="I506" s="151"/>
      <c r="J506" s="151"/>
      <c r="K506" s="151"/>
      <c r="L506" s="151"/>
      <c r="M506" s="151"/>
      <c r="N506" s="151"/>
      <c r="O506" s="151"/>
      <c r="P506" s="151"/>
      <c r="Q506" s="151"/>
      <c r="R506" s="151"/>
      <c r="S506" s="151"/>
      <c r="T506" s="151"/>
      <c r="U506" s="151"/>
      <c r="V506" s="151"/>
      <c r="W506" s="151"/>
      <c r="X506" s="151"/>
      <c r="Y506" s="151"/>
      <c r="Z506" s="151"/>
      <c r="AA506" s="151"/>
      <c r="AB506" s="151"/>
      <c r="AC506" s="151"/>
      <c r="AD506" s="151"/>
      <c r="AE506" s="151"/>
      <c r="AF506" s="151"/>
      <c r="AG506" s="151"/>
      <c r="AH506" s="151"/>
      <c r="AI506" s="151"/>
      <c r="AJ506" s="151"/>
    </row>
    <row r="507" spans="1:36" x14ac:dyDescent="0.35">
      <c r="A507" s="151"/>
      <c r="B507" s="151"/>
      <c r="C507" s="151"/>
      <c r="D507" s="151"/>
      <c r="E507" s="151"/>
      <c r="F507" s="151"/>
      <c r="G507" s="151"/>
      <c r="H507" s="151"/>
      <c r="I507" s="151"/>
      <c r="J507" s="151"/>
      <c r="K507" s="151"/>
      <c r="L507" s="151"/>
      <c r="M507" s="151"/>
      <c r="N507" s="151"/>
      <c r="O507" s="151"/>
      <c r="P507" s="151"/>
      <c r="Q507" s="151"/>
      <c r="R507" s="151"/>
      <c r="S507" s="151"/>
      <c r="T507" s="151"/>
      <c r="U507" s="151"/>
      <c r="V507" s="151"/>
      <c r="W507" s="151"/>
      <c r="X507" s="151"/>
      <c r="Y507" s="151"/>
      <c r="Z507" s="151"/>
      <c r="AA507" s="151"/>
      <c r="AB507" s="151"/>
      <c r="AC507" s="151"/>
      <c r="AD507" s="151"/>
      <c r="AE507" s="151"/>
      <c r="AF507" s="151"/>
      <c r="AG507" s="151"/>
      <c r="AH507" s="151"/>
      <c r="AI507" s="151"/>
      <c r="AJ507" s="151"/>
    </row>
    <row r="508" spans="1:36" x14ac:dyDescent="0.35">
      <c r="A508" s="151"/>
      <c r="B508" s="209"/>
      <c r="C508" s="151"/>
      <c r="D508" s="151"/>
      <c r="E508" s="151"/>
      <c r="F508" s="151"/>
      <c r="G508" s="151"/>
      <c r="H508" s="151"/>
      <c r="I508" s="151"/>
      <c r="J508" s="151"/>
      <c r="K508" s="151"/>
      <c r="L508" s="151"/>
      <c r="M508" s="151"/>
      <c r="N508" s="151"/>
      <c r="O508" s="151"/>
      <c r="P508" s="151"/>
      <c r="Q508" s="151"/>
      <c r="R508" s="151"/>
      <c r="S508" s="151"/>
      <c r="T508" s="151"/>
      <c r="U508" s="151"/>
      <c r="V508" s="151"/>
      <c r="W508" s="151"/>
      <c r="X508" s="151"/>
      <c r="Y508" s="151"/>
      <c r="Z508" s="151"/>
      <c r="AA508" s="151"/>
      <c r="AB508" s="151"/>
      <c r="AC508" s="151"/>
      <c r="AD508" s="151"/>
      <c r="AE508" s="151"/>
      <c r="AF508" s="151"/>
      <c r="AG508" s="151"/>
      <c r="AH508" s="151"/>
      <c r="AI508" s="151"/>
      <c r="AJ508" s="151"/>
    </row>
    <row r="509" spans="1:36" x14ac:dyDescent="0.35">
      <c r="A509" s="151"/>
      <c r="B509" s="209"/>
      <c r="C509" s="151"/>
      <c r="D509" s="151"/>
      <c r="E509" s="151"/>
      <c r="F509" s="151"/>
      <c r="G509" s="151"/>
      <c r="H509" s="151"/>
      <c r="I509" s="151"/>
      <c r="J509" s="151"/>
      <c r="K509" s="151"/>
      <c r="L509" s="151"/>
      <c r="M509" s="151"/>
      <c r="N509" s="151"/>
      <c r="O509" s="151"/>
      <c r="P509" s="151"/>
      <c r="Q509" s="151"/>
      <c r="R509" s="151"/>
      <c r="S509" s="151"/>
      <c r="T509" s="151"/>
      <c r="U509" s="151"/>
      <c r="V509" s="151"/>
      <c r="W509" s="151"/>
      <c r="X509" s="151"/>
      <c r="Y509" s="151"/>
      <c r="Z509" s="151"/>
      <c r="AA509" s="151"/>
      <c r="AB509" s="151"/>
      <c r="AC509" s="151"/>
      <c r="AD509" s="151"/>
      <c r="AE509" s="151"/>
      <c r="AF509" s="151"/>
      <c r="AG509" s="151"/>
      <c r="AH509" s="151"/>
      <c r="AI509" s="151"/>
      <c r="AJ509" s="151"/>
    </row>
    <row r="510" spans="1:36" x14ac:dyDescent="0.35">
      <c r="A510" s="151"/>
      <c r="B510" s="209"/>
      <c r="C510" s="151"/>
      <c r="D510" s="151"/>
      <c r="E510" s="151"/>
      <c r="F510" s="151"/>
      <c r="G510" s="151"/>
      <c r="H510" s="151"/>
      <c r="I510" s="151"/>
      <c r="J510" s="151"/>
      <c r="K510" s="151"/>
      <c r="L510" s="151"/>
      <c r="M510" s="151"/>
      <c r="N510" s="151"/>
      <c r="O510" s="151"/>
      <c r="P510" s="151"/>
      <c r="Q510" s="151"/>
      <c r="R510" s="151"/>
      <c r="S510" s="151"/>
      <c r="T510" s="151"/>
      <c r="U510" s="151"/>
      <c r="V510" s="151"/>
      <c r="W510" s="151"/>
      <c r="X510" s="151"/>
      <c r="Y510" s="151"/>
      <c r="Z510" s="151"/>
      <c r="AA510" s="151"/>
      <c r="AB510" s="151"/>
      <c r="AC510" s="151"/>
      <c r="AD510" s="151"/>
      <c r="AE510" s="151"/>
      <c r="AF510" s="151"/>
      <c r="AG510" s="151"/>
      <c r="AH510" s="151"/>
      <c r="AI510" s="151"/>
      <c r="AJ510" s="151"/>
    </row>
    <row r="511" spans="1:36" x14ac:dyDescent="0.35">
      <c r="A511" s="151"/>
      <c r="B511" s="209"/>
      <c r="C511" s="151"/>
      <c r="D511" s="151"/>
      <c r="E511" s="151"/>
      <c r="F511" s="151"/>
      <c r="G511" s="151"/>
      <c r="H511" s="151"/>
      <c r="I511" s="151"/>
      <c r="J511" s="151"/>
      <c r="K511" s="151"/>
      <c r="L511" s="151"/>
      <c r="M511" s="151"/>
      <c r="N511" s="151"/>
      <c r="O511" s="151"/>
      <c r="P511" s="151"/>
      <c r="Q511" s="151"/>
      <c r="R511" s="151"/>
      <c r="S511" s="151"/>
      <c r="T511" s="151"/>
      <c r="U511" s="151"/>
      <c r="V511" s="151"/>
      <c r="W511" s="151"/>
      <c r="X511" s="151"/>
      <c r="Y511" s="151"/>
      <c r="Z511" s="151"/>
      <c r="AA511" s="151"/>
      <c r="AB511" s="151"/>
      <c r="AC511" s="151"/>
      <c r="AD511" s="151"/>
      <c r="AE511" s="151"/>
      <c r="AF511" s="151"/>
      <c r="AG511" s="151"/>
      <c r="AH511" s="151"/>
      <c r="AI511" s="151"/>
      <c r="AJ511" s="151"/>
    </row>
    <row r="512" spans="1:36" x14ac:dyDescent="0.35">
      <c r="A512" s="151"/>
      <c r="B512" s="209"/>
      <c r="C512" s="151"/>
      <c r="D512" s="151"/>
      <c r="E512" s="151"/>
      <c r="F512" s="151"/>
      <c r="G512" s="151"/>
      <c r="H512" s="151"/>
      <c r="I512" s="151"/>
      <c r="J512" s="151"/>
      <c r="K512" s="151"/>
      <c r="L512" s="151"/>
      <c r="M512" s="151"/>
      <c r="N512" s="151"/>
      <c r="O512" s="151"/>
      <c r="P512" s="151"/>
      <c r="Q512" s="151"/>
      <c r="R512" s="151"/>
      <c r="S512" s="151"/>
      <c r="T512" s="151"/>
      <c r="U512" s="151"/>
      <c r="V512" s="151"/>
      <c r="W512" s="151"/>
      <c r="X512" s="151"/>
      <c r="Y512" s="151"/>
      <c r="Z512" s="151"/>
      <c r="AA512" s="151"/>
      <c r="AB512" s="151"/>
      <c r="AC512" s="151"/>
      <c r="AD512" s="151"/>
      <c r="AE512" s="151"/>
      <c r="AF512" s="151"/>
      <c r="AG512" s="151"/>
      <c r="AH512" s="151"/>
      <c r="AI512" s="151"/>
      <c r="AJ512" s="151"/>
    </row>
    <row r="513" spans="1:36" x14ac:dyDescent="0.35">
      <c r="A513" s="151"/>
      <c r="B513" s="209"/>
      <c r="C513" s="151"/>
      <c r="D513" s="151"/>
      <c r="E513" s="151"/>
      <c r="F513" s="151"/>
      <c r="G513" s="151"/>
      <c r="H513" s="151"/>
      <c r="I513" s="151"/>
      <c r="J513" s="151"/>
      <c r="K513" s="151"/>
      <c r="L513" s="151"/>
      <c r="M513" s="151"/>
      <c r="N513" s="151"/>
      <c r="O513" s="151"/>
      <c r="P513" s="151"/>
      <c r="Q513" s="151"/>
      <c r="R513" s="151"/>
      <c r="S513" s="151"/>
      <c r="T513" s="151"/>
      <c r="U513" s="151"/>
      <c r="V513" s="151"/>
      <c r="W513" s="151"/>
      <c r="X513" s="151"/>
      <c r="Y513" s="151"/>
      <c r="Z513" s="151"/>
      <c r="AA513" s="151"/>
      <c r="AB513" s="151"/>
      <c r="AC513" s="151"/>
      <c r="AD513" s="151"/>
      <c r="AE513" s="151"/>
      <c r="AF513" s="151"/>
      <c r="AG513" s="151"/>
      <c r="AH513" s="151"/>
      <c r="AI513" s="151"/>
      <c r="AJ513" s="151"/>
    </row>
    <row r="514" spans="1:36" x14ac:dyDescent="0.35">
      <c r="B514"/>
    </row>
    <row r="515" spans="1:36" x14ac:dyDescent="0.35">
      <c r="B515"/>
    </row>
    <row r="516" spans="1:36" x14ac:dyDescent="0.35">
      <c r="B516"/>
    </row>
    <row r="517" spans="1:36" x14ac:dyDescent="0.35">
      <c r="B517"/>
    </row>
    <row r="518" spans="1:36" x14ac:dyDescent="0.35">
      <c r="B518"/>
    </row>
    <row r="519" spans="1:36" x14ac:dyDescent="0.35">
      <c r="B519"/>
    </row>
    <row r="520" spans="1:36" x14ac:dyDescent="0.35">
      <c r="B520"/>
    </row>
    <row r="521" spans="1:36" x14ac:dyDescent="0.35">
      <c r="B521"/>
    </row>
    <row r="522" spans="1:36" x14ac:dyDescent="0.35">
      <c r="B522"/>
    </row>
    <row r="523" spans="1:36" x14ac:dyDescent="0.35">
      <c r="B523"/>
    </row>
    <row r="524" spans="1:36" x14ac:dyDescent="0.35">
      <c r="B524"/>
    </row>
    <row r="525" spans="1:36" x14ac:dyDescent="0.35">
      <c r="B525"/>
    </row>
    <row r="526" spans="1:36" x14ac:dyDescent="0.35">
      <c r="B526"/>
    </row>
    <row r="527" spans="1:36" x14ac:dyDescent="0.35">
      <c r="B527"/>
    </row>
    <row r="528" spans="1:36" x14ac:dyDescent="0.35">
      <c r="B528"/>
    </row>
    <row r="529" spans="2:2" x14ac:dyDescent="0.35">
      <c r="B529"/>
    </row>
    <row r="530" spans="2:2" x14ac:dyDescent="0.35">
      <c r="B530"/>
    </row>
    <row r="531" spans="2:2" x14ac:dyDescent="0.35">
      <c r="B531"/>
    </row>
    <row r="532" spans="2:2" x14ac:dyDescent="0.35">
      <c r="B532"/>
    </row>
    <row r="533" spans="2:2" x14ac:dyDescent="0.35">
      <c r="B533"/>
    </row>
    <row r="534" spans="2:2" x14ac:dyDescent="0.35">
      <c r="B534"/>
    </row>
    <row r="535" spans="2:2" x14ac:dyDescent="0.35">
      <c r="B535"/>
    </row>
    <row r="536" spans="2:2" x14ac:dyDescent="0.35">
      <c r="B536"/>
    </row>
    <row r="537" spans="2:2" x14ac:dyDescent="0.35">
      <c r="B537"/>
    </row>
    <row r="538" spans="2:2" x14ac:dyDescent="0.35">
      <c r="B538"/>
    </row>
    <row r="539" spans="2:2" x14ac:dyDescent="0.35">
      <c r="B539"/>
    </row>
    <row r="540" spans="2:2" x14ac:dyDescent="0.35">
      <c r="B540"/>
    </row>
    <row r="541" spans="2:2" x14ac:dyDescent="0.35">
      <c r="B541"/>
    </row>
    <row r="542" spans="2:2" x14ac:dyDescent="0.35">
      <c r="B542"/>
    </row>
    <row r="543" spans="2:2" x14ac:dyDescent="0.35">
      <c r="B543"/>
    </row>
    <row r="544" spans="2:2" x14ac:dyDescent="0.35">
      <c r="B544"/>
    </row>
    <row r="545" spans="2:2" x14ac:dyDescent="0.35">
      <c r="B545"/>
    </row>
    <row r="546" spans="2:2" x14ac:dyDescent="0.35">
      <c r="B546"/>
    </row>
    <row r="547" spans="2:2" x14ac:dyDescent="0.35">
      <c r="B547"/>
    </row>
    <row r="548" spans="2:2" x14ac:dyDescent="0.35">
      <c r="B548"/>
    </row>
    <row r="549" spans="2:2" x14ac:dyDescent="0.35">
      <c r="B549"/>
    </row>
    <row r="550" spans="2:2" x14ac:dyDescent="0.35">
      <c r="B550"/>
    </row>
    <row r="551" spans="2:2" x14ac:dyDescent="0.35">
      <c r="B551"/>
    </row>
    <row r="552" spans="2:2" x14ac:dyDescent="0.35">
      <c r="B552"/>
    </row>
    <row r="553" spans="2:2" x14ac:dyDescent="0.35">
      <c r="B553"/>
    </row>
    <row r="554" spans="2:2" x14ac:dyDescent="0.35">
      <c r="B554"/>
    </row>
    <row r="555" spans="2:2" x14ac:dyDescent="0.35">
      <c r="B555"/>
    </row>
    <row r="556" spans="2:2" x14ac:dyDescent="0.35">
      <c r="B556"/>
    </row>
    <row r="557" spans="2:2" x14ac:dyDescent="0.35">
      <c r="B557"/>
    </row>
    <row r="558" spans="2:2" x14ac:dyDescent="0.35">
      <c r="B558"/>
    </row>
    <row r="559" spans="2:2" x14ac:dyDescent="0.35">
      <c r="B559"/>
    </row>
    <row r="560" spans="2:2" x14ac:dyDescent="0.35">
      <c r="B560"/>
    </row>
    <row r="561" spans="2:2" x14ac:dyDescent="0.35">
      <c r="B561"/>
    </row>
    <row r="562" spans="2:2" x14ac:dyDescent="0.35">
      <c r="B562"/>
    </row>
    <row r="563" spans="2:2" x14ac:dyDescent="0.35">
      <c r="B563"/>
    </row>
    <row r="564" spans="2:2" x14ac:dyDescent="0.35">
      <c r="B564"/>
    </row>
    <row r="565" spans="2:2" x14ac:dyDescent="0.35">
      <c r="B565"/>
    </row>
    <row r="566" spans="2:2" x14ac:dyDescent="0.35">
      <c r="B566"/>
    </row>
    <row r="567" spans="2:2" x14ac:dyDescent="0.35">
      <c r="B567"/>
    </row>
    <row r="568" spans="2:2" x14ac:dyDescent="0.35">
      <c r="B568"/>
    </row>
    <row r="569" spans="2:2" x14ac:dyDescent="0.35">
      <c r="B569"/>
    </row>
    <row r="570" spans="2:2" x14ac:dyDescent="0.35">
      <c r="B570"/>
    </row>
    <row r="571" spans="2:2" x14ac:dyDescent="0.35">
      <c r="B571"/>
    </row>
    <row r="572" spans="2:2" x14ac:dyDescent="0.35">
      <c r="B572"/>
    </row>
    <row r="573" spans="2:2" x14ac:dyDescent="0.35">
      <c r="B573"/>
    </row>
    <row r="574" spans="2:2" x14ac:dyDescent="0.35">
      <c r="B574"/>
    </row>
    <row r="575" spans="2:2" x14ac:dyDescent="0.35">
      <c r="B575"/>
    </row>
    <row r="576" spans="2:2" x14ac:dyDescent="0.35">
      <c r="B576"/>
    </row>
    <row r="577" spans="2:2" x14ac:dyDescent="0.35">
      <c r="B577"/>
    </row>
    <row r="578" spans="2:2" x14ac:dyDescent="0.35">
      <c r="B578"/>
    </row>
    <row r="579" spans="2:2" x14ac:dyDescent="0.35">
      <c r="B579"/>
    </row>
    <row r="580" spans="2:2" x14ac:dyDescent="0.35">
      <c r="B580"/>
    </row>
    <row r="581" spans="2:2" x14ac:dyDescent="0.35">
      <c r="B581"/>
    </row>
    <row r="582" spans="2:2" x14ac:dyDescent="0.35">
      <c r="B582"/>
    </row>
    <row r="583" spans="2:2" x14ac:dyDescent="0.35">
      <c r="B583"/>
    </row>
    <row r="584" spans="2:2" x14ac:dyDescent="0.35">
      <c r="B584"/>
    </row>
    <row r="585" spans="2:2" x14ac:dyDescent="0.35">
      <c r="B585"/>
    </row>
    <row r="586" spans="2:2" x14ac:dyDescent="0.35">
      <c r="B586"/>
    </row>
    <row r="587" spans="2:2" x14ac:dyDescent="0.35">
      <c r="B587"/>
    </row>
    <row r="588" spans="2:2" x14ac:dyDescent="0.35">
      <c r="B588"/>
    </row>
    <row r="589" spans="2:2" x14ac:dyDescent="0.35">
      <c r="B589"/>
    </row>
    <row r="590" spans="2:2" x14ac:dyDescent="0.35">
      <c r="B590"/>
    </row>
    <row r="591" spans="2:2" x14ac:dyDescent="0.35">
      <c r="B591"/>
    </row>
    <row r="592" spans="2:2" x14ac:dyDescent="0.35">
      <c r="B592"/>
    </row>
    <row r="593" spans="2:2" x14ac:dyDescent="0.35">
      <c r="B593"/>
    </row>
    <row r="594" spans="2:2" x14ac:dyDescent="0.35">
      <c r="B594"/>
    </row>
    <row r="595" spans="2:2" x14ac:dyDescent="0.35">
      <c r="B595"/>
    </row>
    <row r="596" spans="2:2" x14ac:dyDescent="0.35">
      <c r="B596"/>
    </row>
    <row r="597" spans="2:2" x14ac:dyDescent="0.35">
      <c r="B597"/>
    </row>
    <row r="598" spans="2:2" x14ac:dyDescent="0.35">
      <c r="B598"/>
    </row>
    <row r="599" spans="2:2" x14ac:dyDescent="0.35">
      <c r="B599"/>
    </row>
    <row r="600" spans="2:2" x14ac:dyDescent="0.35">
      <c r="B600"/>
    </row>
    <row r="601" spans="2:2" x14ac:dyDescent="0.35">
      <c r="B601"/>
    </row>
    <row r="602" spans="2:2" x14ac:dyDescent="0.35">
      <c r="B602"/>
    </row>
    <row r="603" spans="2:2" x14ac:dyDescent="0.35">
      <c r="B603"/>
    </row>
    <row r="604" spans="2:2" x14ac:dyDescent="0.35">
      <c r="B604"/>
    </row>
    <row r="605" spans="2:2" x14ac:dyDescent="0.35">
      <c r="B605"/>
    </row>
    <row r="606" spans="2:2" x14ac:dyDescent="0.35">
      <c r="B606"/>
    </row>
    <row r="607" spans="2:2" x14ac:dyDescent="0.35">
      <c r="B607"/>
    </row>
    <row r="608" spans="2:2" x14ac:dyDescent="0.35">
      <c r="B608"/>
    </row>
    <row r="609" spans="2:2" x14ac:dyDescent="0.35">
      <c r="B609"/>
    </row>
    <row r="610" spans="2:2" x14ac:dyDescent="0.35">
      <c r="B610"/>
    </row>
    <row r="611" spans="2:2" x14ac:dyDescent="0.35">
      <c r="B611"/>
    </row>
    <row r="612" spans="2:2" x14ac:dyDescent="0.35">
      <c r="B612"/>
    </row>
    <row r="613" spans="2:2" x14ac:dyDescent="0.35">
      <c r="B613"/>
    </row>
    <row r="614" spans="2:2" x14ac:dyDescent="0.35">
      <c r="B614"/>
    </row>
    <row r="615" spans="2:2" x14ac:dyDescent="0.35">
      <c r="B615"/>
    </row>
    <row r="616" spans="2:2" x14ac:dyDescent="0.35">
      <c r="B616"/>
    </row>
    <row r="617" spans="2:2" x14ac:dyDescent="0.35">
      <c r="B617"/>
    </row>
    <row r="618" spans="2:2" x14ac:dyDescent="0.35">
      <c r="B618"/>
    </row>
    <row r="619" spans="2:2" x14ac:dyDescent="0.35">
      <c r="B619"/>
    </row>
    <row r="620" spans="2:2" x14ac:dyDescent="0.35">
      <c r="B620"/>
    </row>
    <row r="621" spans="2:2" x14ac:dyDescent="0.35">
      <c r="B621"/>
    </row>
    <row r="622" spans="2:2" x14ac:dyDescent="0.35">
      <c r="B622"/>
    </row>
    <row r="623" spans="2:2" x14ac:dyDescent="0.35">
      <c r="B623"/>
    </row>
    <row r="624" spans="2:2" x14ac:dyDescent="0.35">
      <c r="B624"/>
    </row>
    <row r="625" spans="2:2" x14ac:dyDescent="0.35">
      <c r="B625"/>
    </row>
    <row r="626" spans="2:2" x14ac:dyDescent="0.35">
      <c r="B626"/>
    </row>
    <row r="627" spans="2:2" x14ac:dyDescent="0.35">
      <c r="B627"/>
    </row>
    <row r="628" spans="2:2" x14ac:dyDescent="0.35">
      <c r="B628"/>
    </row>
    <row r="629" spans="2:2" x14ac:dyDescent="0.35">
      <c r="B629"/>
    </row>
    <row r="630" spans="2:2" x14ac:dyDescent="0.35">
      <c r="B630"/>
    </row>
    <row r="631" spans="2:2" x14ac:dyDescent="0.35">
      <c r="B631"/>
    </row>
    <row r="632" spans="2:2" x14ac:dyDescent="0.35">
      <c r="B632"/>
    </row>
    <row r="633" spans="2:2" x14ac:dyDescent="0.35">
      <c r="B633"/>
    </row>
    <row r="634" spans="2:2" x14ac:dyDescent="0.35">
      <c r="B634"/>
    </row>
    <row r="635" spans="2:2" x14ac:dyDescent="0.35">
      <c r="B635"/>
    </row>
    <row r="636" spans="2:2" x14ac:dyDescent="0.35">
      <c r="B636"/>
    </row>
    <row r="637" spans="2:2" x14ac:dyDescent="0.35">
      <c r="B637"/>
    </row>
    <row r="638" spans="2:2" x14ac:dyDescent="0.35">
      <c r="B638"/>
    </row>
    <row r="639" spans="2:2" x14ac:dyDescent="0.35">
      <c r="B639"/>
    </row>
    <row r="640" spans="2:2" x14ac:dyDescent="0.35">
      <c r="B640"/>
    </row>
    <row r="641" spans="2:2" x14ac:dyDescent="0.35">
      <c r="B641"/>
    </row>
    <row r="642" spans="2:2" x14ac:dyDescent="0.35">
      <c r="B642"/>
    </row>
    <row r="643" spans="2:2" x14ac:dyDescent="0.35">
      <c r="B643"/>
    </row>
    <row r="644" spans="2:2" x14ac:dyDescent="0.35">
      <c r="B644"/>
    </row>
    <row r="645" spans="2:2" x14ac:dyDescent="0.35">
      <c r="B645"/>
    </row>
    <row r="646" spans="2:2" x14ac:dyDescent="0.35">
      <c r="B646"/>
    </row>
    <row r="647" spans="2:2" x14ac:dyDescent="0.35">
      <c r="B647"/>
    </row>
    <row r="648" spans="2:2" x14ac:dyDescent="0.35">
      <c r="B648"/>
    </row>
    <row r="649" spans="2:2" x14ac:dyDescent="0.35">
      <c r="B649"/>
    </row>
    <row r="650" spans="2:2" x14ac:dyDescent="0.35">
      <c r="B650"/>
    </row>
    <row r="651" spans="2:2" x14ac:dyDescent="0.35">
      <c r="B651"/>
    </row>
    <row r="652" spans="2:2" x14ac:dyDescent="0.35">
      <c r="B652"/>
    </row>
    <row r="653" spans="2:2" x14ac:dyDescent="0.35">
      <c r="B653"/>
    </row>
    <row r="654" spans="2:2" x14ac:dyDescent="0.35">
      <c r="B654"/>
    </row>
    <row r="655" spans="2:2" x14ac:dyDescent="0.35">
      <c r="B655"/>
    </row>
    <row r="656" spans="2:2" x14ac:dyDescent="0.35">
      <c r="B656"/>
    </row>
    <row r="657" spans="2:2" x14ac:dyDescent="0.35">
      <c r="B657"/>
    </row>
    <row r="658" spans="2:2" x14ac:dyDescent="0.35">
      <c r="B658"/>
    </row>
    <row r="659" spans="2:2" x14ac:dyDescent="0.35">
      <c r="B659"/>
    </row>
    <row r="660" spans="2:2" x14ac:dyDescent="0.35">
      <c r="B660"/>
    </row>
    <row r="661" spans="2:2" x14ac:dyDescent="0.35">
      <c r="B661"/>
    </row>
    <row r="662" spans="2:2" x14ac:dyDescent="0.35">
      <c r="B662"/>
    </row>
    <row r="663" spans="2:2" x14ac:dyDescent="0.35">
      <c r="B663"/>
    </row>
    <row r="664" spans="2:2" x14ac:dyDescent="0.35">
      <c r="B664"/>
    </row>
    <row r="665" spans="2:2" x14ac:dyDescent="0.35">
      <c r="B665"/>
    </row>
    <row r="666" spans="2:2" x14ac:dyDescent="0.35">
      <c r="B666"/>
    </row>
    <row r="667" spans="2:2" x14ac:dyDescent="0.35">
      <c r="B667"/>
    </row>
    <row r="668" spans="2:2" x14ac:dyDescent="0.35">
      <c r="B668"/>
    </row>
    <row r="669" spans="2:2" x14ac:dyDescent="0.35">
      <c r="B669"/>
    </row>
    <row r="670" spans="2:2" x14ac:dyDescent="0.35">
      <c r="B670"/>
    </row>
    <row r="671" spans="2:2" x14ac:dyDescent="0.35">
      <c r="B671"/>
    </row>
    <row r="672" spans="2:2" x14ac:dyDescent="0.35">
      <c r="B672"/>
    </row>
    <row r="673" spans="2:2" x14ac:dyDescent="0.35">
      <c r="B673"/>
    </row>
    <row r="674" spans="2:2" x14ac:dyDescent="0.35">
      <c r="B674"/>
    </row>
    <row r="675" spans="2:2" x14ac:dyDescent="0.35">
      <c r="B675"/>
    </row>
    <row r="676" spans="2:2" x14ac:dyDescent="0.35">
      <c r="B676"/>
    </row>
    <row r="677" spans="2:2" x14ac:dyDescent="0.35">
      <c r="B677"/>
    </row>
    <row r="678" spans="2:2" x14ac:dyDescent="0.35">
      <c r="B678"/>
    </row>
    <row r="679" spans="2:2" x14ac:dyDescent="0.35">
      <c r="B679"/>
    </row>
    <row r="680" spans="2:2" x14ac:dyDescent="0.35">
      <c r="B680"/>
    </row>
    <row r="681" spans="2:2" x14ac:dyDescent="0.35">
      <c r="B681"/>
    </row>
    <row r="682" spans="2:2" x14ac:dyDescent="0.35">
      <c r="B682"/>
    </row>
    <row r="683" spans="2:2" x14ac:dyDescent="0.35">
      <c r="B683"/>
    </row>
    <row r="684" spans="2:2" x14ac:dyDescent="0.35">
      <c r="B684"/>
    </row>
    <row r="685" spans="2:2" x14ac:dyDescent="0.35">
      <c r="B685"/>
    </row>
    <row r="686" spans="2:2" x14ac:dyDescent="0.35">
      <c r="B686"/>
    </row>
    <row r="687" spans="2:2" x14ac:dyDescent="0.35">
      <c r="B687"/>
    </row>
    <row r="688" spans="2:2" x14ac:dyDescent="0.35">
      <c r="B688"/>
    </row>
    <row r="689" spans="2:2" x14ac:dyDescent="0.35">
      <c r="B689"/>
    </row>
    <row r="690" spans="2:2" x14ac:dyDescent="0.35">
      <c r="B690"/>
    </row>
    <row r="691" spans="2:2" x14ac:dyDescent="0.35">
      <c r="B691"/>
    </row>
    <row r="692" spans="2:2" x14ac:dyDescent="0.35">
      <c r="B692"/>
    </row>
    <row r="693" spans="2:2" x14ac:dyDescent="0.35">
      <c r="B693"/>
    </row>
    <row r="694" spans="2:2" x14ac:dyDescent="0.35">
      <c r="B694"/>
    </row>
    <row r="695" spans="2:2" x14ac:dyDescent="0.35">
      <c r="B695"/>
    </row>
    <row r="696" spans="2:2" x14ac:dyDescent="0.35">
      <c r="B696"/>
    </row>
    <row r="697" spans="2:2" x14ac:dyDescent="0.35">
      <c r="B697"/>
    </row>
    <row r="698" spans="2:2" x14ac:dyDescent="0.35">
      <c r="B698"/>
    </row>
    <row r="699" spans="2:2" x14ac:dyDescent="0.35">
      <c r="B699"/>
    </row>
    <row r="700" spans="2:2" x14ac:dyDescent="0.35">
      <c r="B700"/>
    </row>
    <row r="701" spans="2:2" x14ac:dyDescent="0.35">
      <c r="B701"/>
    </row>
    <row r="702" spans="2:2" x14ac:dyDescent="0.35">
      <c r="B702"/>
    </row>
    <row r="703" spans="2:2" x14ac:dyDescent="0.35">
      <c r="B703"/>
    </row>
    <row r="704" spans="2:2" x14ac:dyDescent="0.35">
      <c r="B704"/>
    </row>
    <row r="705" spans="2:2" x14ac:dyDescent="0.35">
      <c r="B705"/>
    </row>
    <row r="706" spans="2:2" x14ac:dyDescent="0.35">
      <c r="B706"/>
    </row>
    <row r="707" spans="2:2" x14ac:dyDescent="0.35">
      <c r="B707"/>
    </row>
    <row r="708" spans="2:2" x14ac:dyDescent="0.35">
      <c r="B708"/>
    </row>
    <row r="709" spans="2:2" x14ac:dyDescent="0.35">
      <c r="B709"/>
    </row>
    <row r="710" spans="2:2" x14ac:dyDescent="0.35">
      <c r="B710"/>
    </row>
    <row r="711" spans="2:2" x14ac:dyDescent="0.35">
      <c r="B711"/>
    </row>
    <row r="712" spans="2:2" x14ac:dyDescent="0.35">
      <c r="B712"/>
    </row>
    <row r="713" spans="2:2" x14ac:dyDescent="0.35">
      <c r="B713"/>
    </row>
    <row r="714" spans="2:2" x14ac:dyDescent="0.35">
      <c r="B714"/>
    </row>
    <row r="715" spans="2:2" x14ac:dyDescent="0.35">
      <c r="B715"/>
    </row>
    <row r="716" spans="2:2" x14ac:dyDescent="0.35">
      <c r="B716"/>
    </row>
    <row r="717" spans="2:2" x14ac:dyDescent="0.35">
      <c r="B717"/>
    </row>
    <row r="718" spans="2:2" x14ac:dyDescent="0.35">
      <c r="B718"/>
    </row>
    <row r="719" spans="2:2" x14ac:dyDescent="0.35">
      <c r="B719"/>
    </row>
    <row r="720" spans="2:2" x14ac:dyDescent="0.35">
      <c r="B720"/>
    </row>
    <row r="721" spans="2:2" x14ac:dyDescent="0.35">
      <c r="B721"/>
    </row>
    <row r="722" spans="2:2" x14ac:dyDescent="0.35">
      <c r="B722"/>
    </row>
    <row r="723" spans="2:2" x14ac:dyDescent="0.35">
      <c r="B723"/>
    </row>
    <row r="724" spans="2:2" x14ac:dyDescent="0.35">
      <c r="B724"/>
    </row>
    <row r="725" spans="2:2" x14ac:dyDescent="0.35">
      <c r="B725"/>
    </row>
    <row r="726" spans="2:2" x14ac:dyDescent="0.35">
      <c r="B726"/>
    </row>
    <row r="727" spans="2:2" x14ac:dyDescent="0.35">
      <c r="B727"/>
    </row>
    <row r="728" spans="2:2" x14ac:dyDescent="0.35">
      <c r="B728"/>
    </row>
    <row r="729" spans="2:2" x14ac:dyDescent="0.35">
      <c r="B729"/>
    </row>
    <row r="730" spans="2:2" x14ac:dyDescent="0.35">
      <c r="B730"/>
    </row>
    <row r="731" spans="2:2" x14ac:dyDescent="0.35">
      <c r="B731"/>
    </row>
    <row r="732" spans="2:2" x14ac:dyDescent="0.35">
      <c r="B732"/>
    </row>
    <row r="733" spans="2:2" x14ac:dyDescent="0.35">
      <c r="B733"/>
    </row>
    <row r="734" spans="2:2" x14ac:dyDescent="0.35">
      <c r="B734"/>
    </row>
    <row r="735" spans="2:2" x14ac:dyDescent="0.35">
      <c r="B735"/>
    </row>
    <row r="736" spans="2:2" x14ac:dyDescent="0.35">
      <c r="B736"/>
    </row>
    <row r="737" spans="2:2" x14ac:dyDescent="0.35">
      <c r="B737"/>
    </row>
    <row r="738" spans="2:2" x14ac:dyDescent="0.35">
      <c r="B738"/>
    </row>
    <row r="739" spans="2:2" x14ac:dyDescent="0.35">
      <c r="B739"/>
    </row>
    <row r="740" spans="2:2" x14ac:dyDescent="0.35">
      <c r="B740"/>
    </row>
    <row r="741" spans="2:2" x14ac:dyDescent="0.35">
      <c r="B741"/>
    </row>
    <row r="742" spans="2:2" x14ac:dyDescent="0.35">
      <c r="B742"/>
    </row>
    <row r="743" spans="2:2" x14ac:dyDescent="0.35">
      <c r="B743"/>
    </row>
    <row r="744" spans="2:2" x14ac:dyDescent="0.35">
      <c r="B744"/>
    </row>
    <row r="745" spans="2:2" x14ac:dyDescent="0.35">
      <c r="B745"/>
    </row>
    <row r="746" spans="2:2" x14ac:dyDescent="0.35">
      <c r="B746"/>
    </row>
    <row r="747" spans="2:2" x14ac:dyDescent="0.35">
      <c r="B747"/>
    </row>
    <row r="748" spans="2:2" x14ac:dyDescent="0.35">
      <c r="B748"/>
    </row>
    <row r="749" spans="2:2" x14ac:dyDescent="0.35">
      <c r="B749"/>
    </row>
    <row r="750" spans="2:2" x14ac:dyDescent="0.35">
      <c r="B750"/>
    </row>
    <row r="751" spans="2:2" x14ac:dyDescent="0.35">
      <c r="B751"/>
    </row>
    <row r="752" spans="2:2" x14ac:dyDescent="0.35">
      <c r="B752"/>
    </row>
    <row r="753" spans="2:2" x14ac:dyDescent="0.35">
      <c r="B753"/>
    </row>
    <row r="754" spans="2:2" x14ac:dyDescent="0.35">
      <c r="B754"/>
    </row>
    <row r="755" spans="2:2" x14ac:dyDescent="0.35">
      <c r="B755"/>
    </row>
    <row r="756" spans="2:2" x14ac:dyDescent="0.35">
      <c r="B756"/>
    </row>
    <row r="757" spans="2:2" x14ac:dyDescent="0.35">
      <c r="B757"/>
    </row>
    <row r="758" spans="2:2" x14ac:dyDescent="0.35">
      <c r="B758"/>
    </row>
    <row r="759" spans="2:2" x14ac:dyDescent="0.35">
      <c r="B759"/>
    </row>
    <row r="760" spans="2:2" x14ac:dyDescent="0.35">
      <c r="B760"/>
    </row>
    <row r="761" spans="2:2" x14ac:dyDescent="0.35">
      <c r="B761"/>
    </row>
    <row r="762" spans="2:2" x14ac:dyDescent="0.35">
      <c r="B762"/>
    </row>
    <row r="763" spans="2:2" x14ac:dyDescent="0.35">
      <c r="B763"/>
    </row>
    <row r="764" spans="2:2" x14ac:dyDescent="0.35">
      <c r="B764"/>
    </row>
    <row r="765" spans="2:2" x14ac:dyDescent="0.35">
      <c r="B765"/>
    </row>
    <row r="766" spans="2:2" x14ac:dyDescent="0.35">
      <c r="B766"/>
    </row>
    <row r="767" spans="2:2" x14ac:dyDescent="0.35">
      <c r="B767"/>
    </row>
    <row r="768" spans="2:2" x14ac:dyDescent="0.35">
      <c r="B768"/>
    </row>
    <row r="769" spans="2:2" x14ac:dyDescent="0.35">
      <c r="B769"/>
    </row>
    <row r="770" spans="2:2" x14ac:dyDescent="0.35">
      <c r="B770"/>
    </row>
    <row r="771" spans="2:2" x14ac:dyDescent="0.35">
      <c r="B771"/>
    </row>
    <row r="772" spans="2:2" x14ac:dyDescent="0.35">
      <c r="B772"/>
    </row>
    <row r="773" spans="2:2" x14ac:dyDescent="0.35">
      <c r="B773"/>
    </row>
    <row r="774" spans="2:2" x14ac:dyDescent="0.35">
      <c r="B774"/>
    </row>
    <row r="775" spans="2:2" x14ac:dyDescent="0.35">
      <c r="B775"/>
    </row>
    <row r="776" spans="2:2" x14ac:dyDescent="0.35">
      <c r="B776"/>
    </row>
    <row r="777" spans="2:2" x14ac:dyDescent="0.35">
      <c r="B777"/>
    </row>
    <row r="778" spans="2:2" x14ac:dyDescent="0.35">
      <c r="B778"/>
    </row>
    <row r="779" spans="2:2" x14ac:dyDescent="0.35">
      <c r="B779"/>
    </row>
    <row r="780" spans="2:2" x14ac:dyDescent="0.35">
      <c r="B780"/>
    </row>
    <row r="781" spans="2:2" x14ac:dyDescent="0.35">
      <c r="B781"/>
    </row>
    <row r="782" spans="2:2" x14ac:dyDescent="0.35">
      <c r="B782"/>
    </row>
    <row r="783" spans="2:2" x14ac:dyDescent="0.35">
      <c r="B783"/>
    </row>
    <row r="784" spans="2:2" x14ac:dyDescent="0.35">
      <c r="B784"/>
    </row>
    <row r="785" spans="2:2" x14ac:dyDescent="0.35">
      <c r="B785"/>
    </row>
    <row r="786" spans="2:2" x14ac:dyDescent="0.35">
      <c r="B786"/>
    </row>
    <row r="787" spans="2:2" x14ac:dyDescent="0.35">
      <c r="B787"/>
    </row>
    <row r="788" spans="2:2" x14ac:dyDescent="0.35">
      <c r="B788"/>
    </row>
    <row r="789" spans="2:2" x14ac:dyDescent="0.35">
      <c r="B789"/>
    </row>
    <row r="790" spans="2:2" x14ac:dyDescent="0.35">
      <c r="B790"/>
    </row>
    <row r="791" spans="2:2" x14ac:dyDescent="0.35">
      <c r="B791"/>
    </row>
    <row r="792" spans="2:2" x14ac:dyDescent="0.35">
      <c r="B792"/>
    </row>
    <row r="793" spans="2:2" x14ac:dyDescent="0.35">
      <c r="B793"/>
    </row>
    <row r="794" spans="2:2" x14ac:dyDescent="0.35">
      <c r="B794"/>
    </row>
    <row r="795" spans="2:2" x14ac:dyDescent="0.35">
      <c r="B795"/>
    </row>
    <row r="796" spans="2:2" x14ac:dyDescent="0.35">
      <c r="B796"/>
    </row>
    <row r="797" spans="2:2" x14ac:dyDescent="0.35">
      <c r="B797"/>
    </row>
    <row r="798" spans="2:2" x14ac:dyDescent="0.35">
      <c r="B798"/>
    </row>
    <row r="799" spans="2:2" x14ac:dyDescent="0.35">
      <c r="B799"/>
    </row>
    <row r="800" spans="2:2" x14ac:dyDescent="0.35">
      <c r="B800"/>
    </row>
    <row r="801" spans="2:2" x14ac:dyDescent="0.35">
      <c r="B801"/>
    </row>
    <row r="802" spans="2:2" x14ac:dyDescent="0.35">
      <c r="B802"/>
    </row>
    <row r="803" spans="2:2" x14ac:dyDescent="0.35">
      <c r="B803"/>
    </row>
    <row r="804" spans="2:2" x14ac:dyDescent="0.35">
      <c r="B804"/>
    </row>
    <row r="805" spans="2:2" x14ac:dyDescent="0.35">
      <c r="B805"/>
    </row>
    <row r="806" spans="2:2" x14ac:dyDescent="0.35">
      <c r="B806"/>
    </row>
    <row r="807" spans="2:2" x14ac:dyDescent="0.35">
      <c r="B807"/>
    </row>
    <row r="808" spans="2:2" x14ac:dyDescent="0.35">
      <c r="B808"/>
    </row>
    <row r="809" spans="2:2" x14ac:dyDescent="0.35">
      <c r="B809"/>
    </row>
    <row r="810" spans="2:2" x14ac:dyDescent="0.35">
      <c r="B810"/>
    </row>
    <row r="811" spans="2:2" x14ac:dyDescent="0.35">
      <c r="B811"/>
    </row>
    <row r="812" spans="2:2" x14ac:dyDescent="0.35">
      <c r="B812"/>
    </row>
    <row r="813" spans="2:2" x14ac:dyDescent="0.35">
      <c r="B813"/>
    </row>
    <row r="814" spans="2:2" x14ac:dyDescent="0.35">
      <c r="B814"/>
    </row>
    <row r="815" spans="2:2" x14ac:dyDescent="0.35">
      <c r="B815"/>
    </row>
    <row r="816" spans="2:2" x14ac:dyDescent="0.35">
      <c r="B816"/>
    </row>
    <row r="817" spans="2:2" x14ac:dyDescent="0.35">
      <c r="B817"/>
    </row>
    <row r="818" spans="2:2" x14ac:dyDescent="0.35">
      <c r="B818"/>
    </row>
    <row r="819" spans="2:2" x14ac:dyDescent="0.35">
      <c r="B819"/>
    </row>
    <row r="820" spans="2:2" x14ac:dyDescent="0.35">
      <c r="B820"/>
    </row>
    <row r="821" spans="2:2" x14ac:dyDescent="0.35">
      <c r="B821"/>
    </row>
    <row r="822" spans="2:2" x14ac:dyDescent="0.35">
      <c r="B822"/>
    </row>
    <row r="823" spans="2:2" x14ac:dyDescent="0.35">
      <c r="B823"/>
    </row>
    <row r="824" spans="2:2" x14ac:dyDescent="0.35">
      <c r="B824"/>
    </row>
    <row r="825" spans="2:2" x14ac:dyDescent="0.35">
      <c r="B825"/>
    </row>
    <row r="826" spans="2:2" x14ac:dyDescent="0.35">
      <c r="B826"/>
    </row>
    <row r="827" spans="2:2" x14ac:dyDescent="0.35">
      <c r="B827"/>
    </row>
    <row r="828" spans="2:2" x14ac:dyDescent="0.35">
      <c r="B828"/>
    </row>
    <row r="829" spans="2:2" x14ac:dyDescent="0.35">
      <c r="B829"/>
    </row>
    <row r="830" spans="2:2" x14ac:dyDescent="0.35">
      <c r="B830"/>
    </row>
    <row r="831" spans="2:2" x14ac:dyDescent="0.35">
      <c r="B831"/>
    </row>
    <row r="832" spans="2:2" x14ac:dyDescent="0.35">
      <c r="B832"/>
    </row>
    <row r="833" spans="2:2" x14ac:dyDescent="0.35">
      <c r="B833"/>
    </row>
    <row r="834" spans="2:2" x14ac:dyDescent="0.35">
      <c r="B834"/>
    </row>
    <row r="835" spans="2:2" x14ac:dyDescent="0.35">
      <c r="B835"/>
    </row>
    <row r="836" spans="2:2" x14ac:dyDescent="0.35">
      <c r="B836"/>
    </row>
    <row r="837" spans="2:2" x14ac:dyDescent="0.35">
      <c r="B837"/>
    </row>
    <row r="838" spans="2:2" x14ac:dyDescent="0.35">
      <c r="B838"/>
    </row>
    <row r="839" spans="2:2" x14ac:dyDescent="0.35">
      <c r="B839"/>
    </row>
    <row r="840" spans="2:2" x14ac:dyDescent="0.35">
      <c r="B840"/>
    </row>
    <row r="841" spans="2:2" x14ac:dyDescent="0.35">
      <c r="B841"/>
    </row>
    <row r="842" spans="2:2" x14ac:dyDescent="0.35">
      <c r="B842"/>
    </row>
    <row r="843" spans="2:2" x14ac:dyDescent="0.35">
      <c r="B843"/>
    </row>
    <row r="844" spans="2:2" x14ac:dyDescent="0.35">
      <c r="B844"/>
    </row>
    <row r="845" spans="2:2" x14ac:dyDescent="0.35">
      <c r="B845"/>
    </row>
    <row r="846" spans="2:2" x14ac:dyDescent="0.35">
      <c r="B846"/>
    </row>
    <row r="847" spans="2:2" x14ac:dyDescent="0.35">
      <c r="B847"/>
    </row>
    <row r="848" spans="2:2" x14ac:dyDescent="0.35">
      <c r="B848"/>
    </row>
    <row r="849" spans="2:2" x14ac:dyDescent="0.35">
      <c r="B849"/>
    </row>
    <row r="850" spans="2:2" x14ac:dyDescent="0.35">
      <c r="B850"/>
    </row>
    <row r="851" spans="2:2" x14ac:dyDescent="0.35">
      <c r="B851"/>
    </row>
    <row r="852" spans="2:2" x14ac:dyDescent="0.35">
      <c r="B852"/>
    </row>
    <row r="853" spans="2:2" x14ac:dyDescent="0.35">
      <c r="B853"/>
    </row>
    <row r="854" spans="2:2" x14ac:dyDescent="0.35">
      <c r="B854"/>
    </row>
    <row r="855" spans="2:2" x14ac:dyDescent="0.35">
      <c r="B855"/>
    </row>
    <row r="856" spans="2:2" x14ac:dyDescent="0.35">
      <c r="B856"/>
    </row>
    <row r="857" spans="2:2" x14ac:dyDescent="0.35">
      <c r="B857"/>
    </row>
    <row r="858" spans="2:2" x14ac:dyDescent="0.35">
      <c r="B858"/>
    </row>
    <row r="859" spans="2:2" x14ac:dyDescent="0.35">
      <c r="B859"/>
    </row>
    <row r="860" spans="2:2" x14ac:dyDescent="0.35">
      <c r="B860"/>
    </row>
    <row r="861" spans="2:2" x14ac:dyDescent="0.35">
      <c r="B861"/>
    </row>
    <row r="862" spans="2:2" x14ac:dyDescent="0.35">
      <c r="B862"/>
    </row>
    <row r="863" spans="2:2" x14ac:dyDescent="0.35">
      <c r="B863"/>
    </row>
    <row r="864" spans="2:2" x14ac:dyDescent="0.35">
      <c r="B864"/>
    </row>
    <row r="865" spans="2:2" x14ac:dyDescent="0.35">
      <c r="B865"/>
    </row>
    <row r="866" spans="2:2" x14ac:dyDescent="0.35">
      <c r="B866"/>
    </row>
    <row r="867" spans="2:2" x14ac:dyDescent="0.35">
      <c r="B867"/>
    </row>
    <row r="868" spans="2:2" x14ac:dyDescent="0.35">
      <c r="B868"/>
    </row>
    <row r="869" spans="2:2" x14ac:dyDescent="0.35">
      <c r="B869"/>
    </row>
    <row r="870" spans="2:2" x14ac:dyDescent="0.35">
      <c r="B870"/>
    </row>
    <row r="871" spans="2:2" x14ac:dyDescent="0.35">
      <c r="B871"/>
    </row>
    <row r="872" spans="2:2" x14ac:dyDescent="0.35">
      <c r="B872"/>
    </row>
    <row r="873" spans="2:2" x14ac:dyDescent="0.35">
      <c r="B873"/>
    </row>
    <row r="874" spans="2:2" x14ac:dyDescent="0.35">
      <c r="B874"/>
    </row>
    <row r="875" spans="2:2" x14ac:dyDescent="0.35">
      <c r="B875"/>
    </row>
    <row r="876" spans="2:2" x14ac:dyDescent="0.35">
      <c r="B876"/>
    </row>
    <row r="877" spans="2:2" x14ac:dyDescent="0.35">
      <c r="B877"/>
    </row>
    <row r="878" spans="2:2" x14ac:dyDescent="0.35">
      <c r="B878"/>
    </row>
    <row r="879" spans="2:2" x14ac:dyDescent="0.35">
      <c r="B879"/>
    </row>
    <row r="880" spans="2:2" x14ac:dyDescent="0.35">
      <c r="B880"/>
    </row>
    <row r="881" spans="2:2" x14ac:dyDescent="0.35">
      <c r="B881"/>
    </row>
    <row r="882" spans="2:2" x14ac:dyDescent="0.35">
      <c r="B882"/>
    </row>
    <row r="883" spans="2:2" x14ac:dyDescent="0.35">
      <c r="B883"/>
    </row>
    <row r="884" spans="2:2" x14ac:dyDescent="0.35">
      <c r="B884"/>
    </row>
    <row r="885" spans="2:2" x14ac:dyDescent="0.35">
      <c r="B885"/>
    </row>
    <row r="886" spans="2:2" x14ac:dyDescent="0.35">
      <c r="B886"/>
    </row>
    <row r="887" spans="2:2" x14ac:dyDescent="0.35">
      <c r="B887"/>
    </row>
    <row r="888" spans="2:2" x14ac:dyDescent="0.35">
      <c r="B888"/>
    </row>
    <row r="889" spans="2:2" x14ac:dyDescent="0.35">
      <c r="B889"/>
    </row>
    <row r="890" spans="2:2" x14ac:dyDescent="0.35">
      <c r="B890"/>
    </row>
    <row r="891" spans="2:2" x14ac:dyDescent="0.35">
      <c r="B891"/>
    </row>
    <row r="892" spans="2:2" x14ac:dyDescent="0.35">
      <c r="B892"/>
    </row>
    <row r="893" spans="2:2" x14ac:dyDescent="0.35">
      <c r="B893"/>
    </row>
    <row r="894" spans="2:2" x14ac:dyDescent="0.35">
      <c r="B894"/>
    </row>
    <row r="895" spans="2:2" x14ac:dyDescent="0.35">
      <c r="B895"/>
    </row>
    <row r="896" spans="2:2" x14ac:dyDescent="0.35">
      <c r="B896"/>
    </row>
    <row r="897" spans="2:2" x14ac:dyDescent="0.35">
      <c r="B897"/>
    </row>
    <row r="898" spans="2:2" x14ac:dyDescent="0.35">
      <c r="B898"/>
    </row>
    <row r="899" spans="2:2" x14ac:dyDescent="0.35">
      <c r="B899"/>
    </row>
    <row r="900" spans="2:2" x14ac:dyDescent="0.35">
      <c r="B900"/>
    </row>
    <row r="901" spans="2:2" x14ac:dyDescent="0.35">
      <c r="B901"/>
    </row>
    <row r="902" spans="2:2" x14ac:dyDescent="0.35">
      <c r="B902"/>
    </row>
    <row r="903" spans="2:2" x14ac:dyDescent="0.35">
      <c r="B903"/>
    </row>
    <row r="904" spans="2:2" x14ac:dyDescent="0.35">
      <c r="B904"/>
    </row>
    <row r="905" spans="2:2" x14ac:dyDescent="0.35">
      <c r="B905"/>
    </row>
    <row r="906" spans="2:2" x14ac:dyDescent="0.35">
      <c r="B906"/>
    </row>
    <row r="907" spans="2:2" x14ac:dyDescent="0.35">
      <c r="B907"/>
    </row>
    <row r="908" spans="2:2" x14ac:dyDescent="0.35">
      <c r="B908"/>
    </row>
    <row r="909" spans="2:2" x14ac:dyDescent="0.35">
      <c r="B909"/>
    </row>
    <row r="910" spans="2:2" x14ac:dyDescent="0.35">
      <c r="B910"/>
    </row>
    <row r="911" spans="2:2" x14ac:dyDescent="0.35">
      <c r="B911"/>
    </row>
    <row r="912" spans="2:2" x14ac:dyDescent="0.35">
      <c r="B912"/>
    </row>
    <row r="913" spans="2:2" x14ac:dyDescent="0.35">
      <c r="B913"/>
    </row>
    <row r="914" spans="2:2" x14ac:dyDescent="0.35">
      <c r="B914"/>
    </row>
    <row r="915" spans="2:2" x14ac:dyDescent="0.35">
      <c r="B915"/>
    </row>
    <row r="916" spans="2:2" x14ac:dyDescent="0.35">
      <c r="B916"/>
    </row>
    <row r="917" spans="2:2" x14ac:dyDescent="0.35">
      <c r="B917"/>
    </row>
    <row r="918" spans="2:2" x14ac:dyDescent="0.35">
      <c r="B918"/>
    </row>
    <row r="919" spans="2:2" x14ac:dyDescent="0.35">
      <c r="B919"/>
    </row>
    <row r="920" spans="2:2" x14ac:dyDescent="0.35">
      <c r="B920"/>
    </row>
    <row r="921" spans="2:2" x14ac:dyDescent="0.35">
      <c r="B921"/>
    </row>
    <row r="922" spans="2:2" x14ac:dyDescent="0.35">
      <c r="B922"/>
    </row>
    <row r="923" spans="2:2" x14ac:dyDescent="0.35">
      <c r="B923"/>
    </row>
    <row r="924" spans="2:2" x14ac:dyDescent="0.35">
      <c r="B924"/>
    </row>
    <row r="925" spans="2:2" x14ac:dyDescent="0.35">
      <c r="B925"/>
    </row>
    <row r="926" spans="2:2" x14ac:dyDescent="0.35">
      <c r="B926"/>
    </row>
    <row r="927" spans="2:2" x14ac:dyDescent="0.35">
      <c r="B927"/>
    </row>
    <row r="928" spans="2:2" x14ac:dyDescent="0.35">
      <c r="B928"/>
    </row>
    <row r="929" spans="2:2" x14ac:dyDescent="0.35">
      <c r="B929"/>
    </row>
    <row r="930" spans="2:2" x14ac:dyDescent="0.35">
      <c r="B930"/>
    </row>
    <row r="931" spans="2:2" x14ac:dyDescent="0.35">
      <c r="B931"/>
    </row>
    <row r="932" spans="2:2" x14ac:dyDescent="0.35">
      <c r="B932"/>
    </row>
  </sheetData>
  <sheetProtection algorithmName="SHA-512" hashValue="HBx1lE6krYfotqZf+lEiSGnK5lqXo2FJQvW4gMGGi2k3Ig53z5heCjECM04+u3noE9QclM6ui2U4AFBH7h2pwg==" saltValue="XYZZePC2Krt30zPYGzuvkg==" spinCount="100000" sheet="1" objects="1" scenarios="1" selectLockedCells="1"/>
  <dataConsolidate/>
  <mergeCells count="6">
    <mergeCell ref="A2:H2"/>
    <mergeCell ref="B418:D418"/>
    <mergeCell ref="C422:D422"/>
    <mergeCell ref="C423:D423"/>
    <mergeCell ref="C419:D419"/>
    <mergeCell ref="B420:C420"/>
  </mergeCells>
  <conditionalFormatting sqref="E418">
    <cfRule type="cellIs" dxfId="15" priority="35" operator="equal">
      <formula>$P$418</formula>
    </cfRule>
    <cfRule type="cellIs" dxfId="14" priority="40" operator="equal">
      <formula>$P$418</formula>
    </cfRule>
  </conditionalFormatting>
  <conditionalFormatting sqref="E420">
    <cfRule type="cellIs" dxfId="13" priority="33" operator="equal">
      <formula>$P$420</formula>
    </cfRule>
  </conditionalFormatting>
  <conditionalFormatting sqref="E421">
    <cfRule type="cellIs" dxfId="12" priority="32" operator="equal">
      <formula>$P$421</formula>
    </cfRule>
  </conditionalFormatting>
  <conditionalFormatting sqref="E422">
    <cfRule type="cellIs" dxfId="11" priority="31" operator="equal">
      <formula>$P$422</formula>
    </cfRule>
  </conditionalFormatting>
  <conditionalFormatting sqref="E423">
    <cfRule type="cellIs" dxfId="10" priority="29" operator="equal">
      <formula>$P$423</formula>
    </cfRule>
  </conditionalFormatting>
  <conditionalFormatting sqref="E419">
    <cfRule type="cellIs" dxfId="9" priority="14" operator="equal">
      <formula>$P$419</formula>
    </cfRule>
  </conditionalFormatting>
  <conditionalFormatting sqref="C422:D422">
    <cfRule type="cellIs" dxfId="8" priority="13" operator="equal">
      <formula>$R$422</formula>
    </cfRule>
  </conditionalFormatting>
  <conditionalFormatting sqref="C423:D423">
    <cfRule type="cellIs" dxfId="7" priority="12" operator="equal">
      <formula>$R$423</formula>
    </cfRule>
  </conditionalFormatting>
  <conditionalFormatting sqref="D428:D477">
    <cfRule type="cellIs" dxfId="6" priority="9" operator="greaterThan">
      <formula>0</formula>
    </cfRule>
  </conditionalFormatting>
  <conditionalFormatting sqref="H428:H477">
    <cfRule type="cellIs" dxfId="5" priority="8" operator="greaterThan">
      <formula>0</formula>
    </cfRule>
  </conditionalFormatting>
  <conditionalFormatting sqref="H478">
    <cfRule type="cellIs" dxfId="4" priority="5" operator="greaterThan">
      <formula>0</formula>
    </cfRule>
  </conditionalFormatting>
  <conditionalFormatting sqref="D478">
    <cfRule type="cellIs" dxfId="3" priority="2" operator="greaterThan">
      <formula>0</formula>
    </cfRule>
  </conditionalFormatting>
  <conditionalFormatting sqref="D482">
    <cfRule type="cellIs" dxfId="2" priority="1" operator="greaterThan">
      <formula>0</formula>
    </cfRule>
  </conditionalFormatting>
  <dataValidations xWindow="342" yWindow="508" count="9">
    <dataValidation type="list" allowBlank="1" showInputMessage="1" showErrorMessage="1" errorTitle="State incorrectly selected" error="WARNING: The state was not selected or typed properly. Delete your current entry. Use the dropdown list to select the State where your lab is located, then press Enter on your keyboard." promptTitle="State Where Lab is Located" prompt="Use the dropdown list to select the State where this lab is located, then press Enter" sqref="B421" xr:uid="{CFFFB555-166D-B94E-AC07-DE2D94848A54}">
      <formula1>$A$428:$A$477</formula1>
    </dataValidation>
    <dataValidation type="list" allowBlank="1" showInputMessage="1" showErrorMessage="1" errorTitle="Month incorrectly selected" error="WARNING: The month was not selected or typed properly. Delete your entry. Use the dropdown list to select your Reporting Month, then press Enter on your keyboard." promptTitle="Reporting Month" prompt="Use the dropdown list to select the Reporting Month, then press Enter" sqref="B422" xr:uid="{A990DB5C-3B48-E14F-A378-DC73FD59CE9B}">
      <formula1>$Y$430:$Y$441</formula1>
    </dataValidation>
    <dataValidation type="list" allowBlank="1" showInputMessage="1" showErrorMessage="1" errorTitle="Year incorrectly selected" error="WARNING: The year was not selected or typed properly. Delete your entry. Use the dropdown list to select your Reporting Year, then press Enter on your keyboard." promptTitle="Reporting Year" prompt="Use the dropdown list to select the Reporting Year, then press Enter" sqref="B423" xr:uid="{142E4E08-BC69-E54B-B52A-2ABD69F77490}">
      <formula1>$AA$430:$AA$441</formula1>
    </dataValidation>
    <dataValidation type="custom" allowBlank="1" showInputMessage="1" showErrorMessage="1" errorTitle="Incorrect NVSL Lab Code" error="WARNING: The NVSL Lab Code is expected to be 3-4 numbers long. Check the provided link to NVSL Lab Codes; if you have not been assigned a code then leave blank." promptTitle="NVSL Lab Code" prompt="Type your NVSL Lab Code or leave blank if you have not been assigned one" sqref="B419" xr:uid="{BB02202E-C82C-E744-9A6E-F745826F6AC0}">
      <formula1>AND(OR(LEN(B419)=3,LEN(B419)=4), ISNUMBER(B419))</formula1>
    </dataValidation>
    <dataValidation type="custom" allowBlank="1" showInputMessage="1" showErrorMessage="1" errorTitle="Incorrect Email Text" error="WARNING: An incomplete or invalid email address was detected. Please review your entry for typos. " promptTitle="Lab Email" prompt="Type the email used to submit this monthly report " sqref="B420:C420" xr:uid="{23C1B3A7-113C-6249-AF77-473B2ACB2ABB}">
      <formula1>ISNUMBER(SEARCH("@", B420))</formula1>
    </dataValidation>
    <dataValidation type="whole" allowBlank="1" showInputMessage="1" showErrorMessage="1" errorTitle="Incorrect entries detected" error="WARNING: Enter only whole numbers in these fields: 0, 1, 2, 3, 99, etc.; no other characters are permitted. Delete the incorrect characters and retry." prompt="Input a whole number" sqref="F428:G477" xr:uid="{60D1FB57-D194-064C-8B58-5330ECC540B7}">
      <formula1>0</formula1>
      <formula2>99999999</formula2>
    </dataValidation>
    <dataValidation type="list" errorStyle="information" operator="notEqual" allowBlank="1" showInputMessage="1" showErrorMessage="1" errorTitle="Lab Name not recognized" error="WARNING: The entered lab name is not on the NVSL EIA Approved Labs list (circa 06/2020). Review your entry. Start typing to access text auto-completion or use the dropdown list. If your lab was added after 06/2020: ensure no typos." promptTitle="Lab Name" prompt="Select or Type your Lab's full Name as it appears on the NVSL EIA Approved Labs list - click this cell then start typing to access text auto-completion or use the dropdown list to avoid typos" sqref="B418:D418" xr:uid="{EFF79CFE-7C4E-F84E-8BA0-86D65E152B7B}">
      <formula1>$B$4:$B$417</formula1>
    </dataValidation>
    <dataValidation errorStyle="information" allowBlank="1" showInputMessage="1" showErrorMessage="1" sqref="C422:D422" xr:uid="{A979F4AE-984A-9D48-A5CB-AD78C6CC0C2A}"/>
    <dataValidation type="whole" allowBlank="1" showInputMessage="1" showErrorMessage="1" errorTitle="Incorrect entries detected" error="WARNING: Enter only whole numbers in these fields: 0, 1, 2, 3, 99, etc.; no other characters are permitted. Delete the incorrect characters and retry." prompt="Input a whole number" sqref="B428:C477" xr:uid="{774AC491-A305-EC4A-B86B-DAC8DFB3F487}">
      <formula1>0</formula1>
      <formula2>9999999999</formula2>
    </dataValidation>
  </dataValidations>
  <hyperlinks>
    <hyperlink ref="C419" r:id="rId1" display="Link to Approved EIA testing Labs" xr:uid="{129ACB76-D7C8-E345-AEF7-90333A982E24}"/>
    <hyperlink ref="C419:D419" r:id="rId2" display="List of NVSL Labs and Lab Codes" xr:uid="{358F9EB3-358E-CC45-89B7-2F25AD674E3F}"/>
  </hyperlinks>
  <pageMargins left="0.7" right="0.7" top="0.75" bottom="0.75" header="0.3" footer="0.3"/>
  <pageSetup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52"/>
  <sheetViews>
    <sheetView showRowColHeaders="0" zoomScale="90" zoomScaleNormal="90" workbookViewId="0">
      <selection activeCell="B51" sqref="B51"/>
    </sheetView>
  </sheetViews>
  <sheetFormatPr defaultColWidth="9.1796875" defaultRowHeight="14.5" x14ac:dyDescent="0.35"/>
  <cols>
    <col min="1" max="1" width="9.1796875" style="7"/>
    <col min="2" max="2" width="33.1796875" style="7" customWidth="1"/>
    <col min="3" max="4" width="23.26953125" style="7" customWidth="1"/>
    <col min="5" max="5" width="25.7265625" style="7" customWidth="1"/>
    <col min="6" max="6" width="33.1796875" style="7" customWidth="1"/>
    <col min="7" max="8" width="23.26953125" style="7" customWidth="1"/>
    <col min="9" max="9" width="25.7265625" style="7" customWidth="1"/>
    <col min="10" max="10" width="25.81640625" style="7" customWidth="1"/>
    <col min="11" max="16384" width="9.1796875" style="7"/>
  </cols>
  <sheetData>
    <row r="1" spans="1:19" ht="26" x14ac:dyDescent="0.6">
      <c r="A1" s="2"/>
      <c r="B1" s="3" t="s">
        <v>511</v>
      </c>
      <c r="C1" s="4"/>
      <c r="D1" s="4"/>
      <c r="E1" s="4"/>
      <c r="F1" s="4"/>
      <c r="G1" s="5"/>
      <c r="H1" s="5"/>
      <c r="I1" s="5"/>
      <c r="J1" s="5"/>
      <c r="K1" s="5"/>
      <c r="L1" s="5"/>
      <c r="M1" s="5"/>
      <c r="N1" s="5"/>
      <c r="O1" s="5"/>
      <c r="P1" s="5"/>
      <c r="Q1" s="5"/>
      <c r="R1" s="5"/>
      <c r="S1" s="6"/>
    </row>
    <row r="2" spans="1:19" ht="18.5" x14ac:dyDescent="0.45">
      <c r="A2" s="12"/>
      <c r="B2" s="9"/>
      <c r="C2" s="13"/>
      <c r="D2" s="13"/>
      <c r="E2" s="13"/>
      <c r="F2" s="13"/>
      <c r="G2" s="13"/>
      <c r="H2" s="13"/>
      <c r="I2" s="13"/>
      <c r="J2" s="13"/>
      <c r="K2" s="13"/>
      <c r="L2" s="13"/>
      <c r="M2" s="13"/>
      <c r="N2" s="13"/>
      <c r="O2" s="13"/>
      <c r="P2" s="13"/>
      <c r="Q2" s="13"/>
      <c r="R2" s="13"/>
      <c r="S2" s="14"/>
    </row>
    <row r="3" spans="1:19" ht="23.5" x14ac:dyDescent="0.55000000000000004">
      <c r="A3" s="15" t="s">
        <v>512</v>
      </c>
      <c r="B3" s="16" t="s">
        <v>513</v>
      </c>
      <c r="C3" s="13"/>
      <c r="D3" s="13"/>
      <c r="E3" s="13"/>
      <c r="F3" s="13"/>
      <c r="G3" s="13"/>
      <c r="H3" s="13"/>
      <c r="I3" s="13"/>
      <c r="J3" s="13"/>
      <c r="K3" s="13"/>
      <c r="L3" s="13"/>
      <c r="M3" s="13"/>
      <c r="N3" s="13"/>
      <c r="O3" s="13"/>
      <c r="P3" s="13"/>
      <c r="Q3" s="13"/>
      <c r="R3" s="13"/>
      <c r="S3" s="14"/>
    </row>
    <row r="4" spans="1:19" s="11" customFormat="1" ht="18.5" x14ac:dyDescent="0.45">
      <c r="A4" s="8"/>
      <c r="B4" s="9" t="s">
        <v>514</v>
      </c>
      <c r="C4" s="9"/>
      <c r="D4" s="9"/>
      <c r="E4" s="9"/>
      <c r="F4" s="9"/>
      <c r="G4" s="9"/>
      <c r="H4" s="9"/>
      <c r="I4" s="9"/>
      <c r="J4" s="9"/>
      <c r="K4" s="9"/>
      <c r="L4" s="9"/>
      <c r="M4" s="9"/>
      <c r="N4" s="9"/>
      <c r="O4" s="9"/>
      <c r="P4" s="9"/>
      <c r="Q4" s="9"/>
      <c r="R4" s="9"/>
      <c r="S4" s="10"/>
    </row>
    <row r="5" spans="1:19" s="11" customFormat="1" ht="18.5" x14ac:dyDescent="0.45">
      <c r="A5" s="8"/>
      <c r="B5" s="9" t="s">
        <v>515</v>
      </c>
      <c r="C5" s="9"/>
      <c r="D5" s="9"/>
      <c r="E5" s="9"/>
      <c r="F5" s="9"/>
      <c r="G5" s="9"/>
      <c r="H5" s="9"/>
      <c r="I5" s="9"/>
      <c r="J5" s="9"/>
      <c r="K5" s="9"/>
      <c r="L5" s="9"/>
      <c r="M5" s="9"/>
      <c r="N5" s="9"/>
      <c r="O5" s="9"/>
      <c r="P5" s="9"/>
      <c r="Q5" s="9"/>
      <c r="R5" s="9"/>
      <c r="S5" s="10"/>
    </row>
    <row r="6" spans="1:19" ht="18.5" x14ac:dyDescent="0.45">
      <c r="A6" s="12"/>
      <c r="B6" s="9"/>
      <c r="C6" s="13"/>
      <c r="D6" s="13"/>
      <c r="E6" s="13"/>
      <c r="F6" s="13"/>
      <c r="G6" s="13"/>
      <c r="H6" s="13"/>
      <c r="I6" s="13"/>
      <c r="J6" s="13"/>
      <c r="K6" s="13"/>
      <c r="L6" s="13"/>
      <c r="M6" s="13"/>
      <c r="N6" s="13"/>
      <c r="O6" s="13"/>
      <c r="P6" s="13"/>
      <c r="Q6" s="13"/>
      <c r="R6" s="13"/>
      <c r="S6" s="14"/>
    </row>
    <row r="7" spans="1:19" ht="21" x14ac:dyDescent="0.5">
      <c r="A7" s="12"/>
      <c r="B7" s="17"/>
      <c r="C7" s="13"/>
      <c r="D7" s="13"/>
      <c r="E7" s="13"/>
      <c r="F7" s="13"/>
      <c r="G7" s="13"/>
      <c r="H7" s="13"/>
      <c r="I7" s="13"/>
      <c r="J7" s="13"/>
      <c r="K7" s="13"/>
      <c r="L7" s="13"/>
      <c r="M7" s="13"/>
      <c r="N7" s="13"/>
      <c r="O7" s="13"/>
      <c r="P7" s="13"/>
      <c r="Q7" s="13"/>
      <c r="R7" s="13"/>
      <c r="S7" s="14"/>
    </row>
    <row r="8" spans="1:19" ht="23.5" x14ac:dyDescent="0.55000000000000004">
      <c r="A8" s="216" t="s">
        <v>516</v>
      </c>
      <c r="B8" s="16" t="s">
        <v>517</v>
      </c>
      <c r="C8" s="18"/>
      <c r="D8" s="217"/>
      <c r="E8" s="9"/>
      <c r="F8" s="9"/>
      <c r="G8" s="13"/>
      <c r="H8" s="13"/>
      <c r="I8" s="13"/>
      <c r="J8" s="13"/>
      <c r="K8" s="13"/>
      <c r="L8" s="13"/>
      <c r="M8" s="13"/>
      <c r="N8" s="13"/>
      <c r="O8" s="13"/>
      <c r="P8" s="13"/>
      <c r="Q8" s="13"/>
      <c r="R8" s="13"/>
      <c r="S8" s="14"/>
    </row>
    <row r="9" spans="1:19" s="11" customFormat="1" ht="18.5" x14ac:dyDescent="0.45">
      <c r="A9" s="19"/>
      <c r="B9" s="9" t="s">
        <v>518</v>
      </c>
      <c r="C9" s="9"/>
      <c r="D9" s="9"/>
      <c r="E9" s="9"/>
      <c r="F9" s="9"/>
      <c r="G9" s="9"/>
      <c r="H9" s="9"/>
      <c r="I9" s="9"/>
      <c r="J9" s="9"/>
      <c r="K9" s="9"/>
      <c r="L9" s="9"/>
      <c r="M9" s="9"/>
      <c r="N9" s="9"/>
      <c r="O9" s="9"/>
      <c r="P9" s="9"/>
      <c r="Q9" s="9"/>
      <c r="R9" s="9"/>
      <c r="S9" s="10"/>
    </row>
    <row r="10" spans="1:19" s="11" customFormat="1" ht="18.5" x14ac:dyDescent="0.45">
      <c r="A10" s="19"/>
      <c r="B10" s="9" t="s">
        <v>519</v>
      </c>
      <c r="C10" s="9"/>
      <c r="D10" s="9"/>
      <c r="E10" s="9"/>
      <c r="F10" s="9"/>
      <c r="G10" s="9"/>
      <c r="H10" s="9"/>
      <c r="I10" s="9"/>
      <c r="J10" s="9"/>
      <c r="K10" s="9"/>
      <c r="L10" s="9"/>
      <c r="M10" s="9"/>
      <c r="N10" s="9"/>
      <c r="O10" s="9"/>
      <c r="P10" s="9"/>
      <c r="Q10" s="9"/>
      <c r="R10" s="9"/>
      <c r="S10" s="10"/>
    </row>
    <row r="11" spans="1:19" s="11" customFormat="1" ht="18.5" x14ac:dyDescent="0.45">
      <c r="A11" s="19"/>
      <c r="B11" s="9" t="s">
        <v>520</v>
      </c>
      <c r="C11" s="9"/>
      <c r="D11" s="9"/>
      <c r="E11" s="9"/>
      <c r="F11" s="9"/>
      <c r="G11" s="9"/>
      <c r="H11" s="9"/>
      <c r="I11" s="9"/>
      <c r="J11" s="9"/>
      <c r="K11" s="9"/>
      <c r="L11" s="9"/>
      <c r="M11" s="9"/>
      <c r="N11" s="9"/>
      <c r="O11" s="9"/>
      <c r="P11" s="9"/>
      <c r="Q11" s="9"/>
      <c r="R11" s="9"/>
      <c r="S11" s="10"/>
    </row>
    <row r="12" spans="1:19" ht="18.5" x14ac:dyDescent="0.45">
      <c r="A12" s="19"/>
      <c r="B12" s="9"/>
      <c r="C12" s="13"/>
      <c r="D12" s="20"/>
      <c r="E12" s="13"/>
      <c r="F12" s="13"/>
      <c r="G12" s="13"/>
      <c r="H12" s="13"/>
      <c r="I12" s="13"/>
      <c r="J12" s="13"/>
      <c r="K12" s="13"/>
      <c r="L12" s="13"/>
      <c r="M12" s="13"/>
      <c r="N12" s="13"/>
      <c r="O12" s="13"/>
      <c r="P12" s="13"/>
      <c r="Q12" s="13"/>
      <c r="R12" s="13"/>
      <c r="S12" s="14"/>
    </row>
    <row r="13" spans="1:19" ht="18.5" x14ac:dyDescent="0.45">
      <c r="A13" s="19"/>
      <c r="B13" s="9"/>
      <c r="C13" s="9"/>
      <c r="D13" s="13"/>
      <c r="E13" s="13"/>
      <c r="F13" s="20"/>
      <c r="G13" s="13"/>
      <c r="H13" s="13"/>
      <c r="I13" s="13"/>
      <c r="J13" s="13"/>
      <c r="K13" s="13"/>
      <c r="L13" s="13"/>
      <c r="M13" s="13"/>
      <c r="N13" s="13"/>
      <c r="O13" s="13"/>
      <c r="P13" s="13"/>
      <c r="Q13" s="13"/>
      <c r="R13" s="13"/>
      <c r="S13" s="14"/>
    </row>
    <row r="14" spans="1:19" ht="23.5" x14ac:dyDescent="0.55000000000000004">
      <c r="A14" s="15" t="s">
        <v>521</v>
      </c>
      <c r="B14" s="16" t="s">
        <v>522</v>
      </c>
      <c r="C14" s="18"/>
      <c r="D14" s="4"/>
      <c r="E14" s="4"/>
      <c r="F14" s="21"/>
      <c r="G14" s="13"/>
      <c r="H14" s="13"/>
      <c r="I14" s="13"/>
      <c r="J14" s="13"/>
      <c r="K14" s="13"/>
      <c r="L14" s="13"/>
      <c r="M14" s="13"/>
      <c r="N14" s="13"/>
      <c r="O14" s="13"/>
      <c r="P14" s="13"/>
      <c r="Q14" s="13"/>
      <c r="R14" s="13"/>
      <c r="S14" s="14"/>
    </row>
    <row r="15" spans="1:19" ht="21" x14ac:dyDescent="0.5">
      <c r="A15" s="22"/>
      <c r="B15" s="17" t="s">
        <v>523</v>
      </c>
      <c r="C15" s="9"/>
      <c r="D15" s="13"/>
      <c r="E15" s="13"/>
      <c r="F15" s="20"/>
      <c r="G15" s="13"/>
      <c r="H15" s="13"/>
      <c r="I15" s="13"/>
      <c r="J15" s="13"/>
      <c r="K15" s="13"/>
      <c r="L15" s="13"/>
      <c r="M15" s="13"/>
      <c r="N15" s="13"/>
      <c r="O15" s="13"/>
      <c r="P15" s="13"/>
      <c r="Q15" s="13"/>
      <c r="R15" s="13"/>
      <c r="S15" s="14"/>
    </row>
    <row r="16" spans="1:19" ht="21" x14ac:dyDescent="0.5">
      <c r="A16" s="22"/>
      <c r="B16" s="17" t="s">
        <v>524</v>
      </c>
      <c r="C16" s="17" t="s">
        <v>525</v>
      </c>
      <c r="D16" s="13"/>
      <c r="E16" s="13"/>
      <c r="F16" s="20"/>
      <c r="G16" s="13"/>
      <c r="H16" s="13"/>
      <c r="I16" s="13"/>
      <c r="J16" s="13"/>
      <c r="K16" s="13"/>
      <c r="L16" s="13"/>
      <c r="M16" s="13"/>
      <c r="N16" s="13"/>
      <c r="O16" s="13"/>
      <c r="P16" s="13"/>
      <c r="Q16" s="13"/>
      <c r="R16" s="13"/>
      <c r="S16" s="14"/>
    </row>
    <row r="17" spans="1:19" ht="21" x14ac:dyDescent="0.5">
      <c r="A17" s="19"/>
      <c r="B17" s="23" t="s">
        <v>421</v>
      </c>
      <c r="C17" s="18" t="s">
        <v>526</v>
      </c>
      <c r="D17" s="18"/>
      <c r="E17" s="18"/>
      <c r="F17" s="18"/>
      <c r="G17" s="24"/>
      <c r="H17" s="210"/>
      <c r="I17" s="213"/>
      <c r="J17" s="213"/>
      <c r="K17" s="13"/>
      <c r="L17" s="13"/>
      <c r="M17" s="13"/>
      <c r="N17" s="13"/>
      <c r="O17" s="13"/>
      <c r="P17" s="13"/>
      <c r="Q17" s="13"/>
      <c r="R17" s="13"/>
      <c r="S17" s="14"/>
    </row>
    <row r="18" spans="1:19" ht="21" x14ac:dyDescent="0.5">
      <c r="A18" s="19"/>
      <c r="B18" s="23" t="s">
        <v>423</v>
      </c>
      <c r="C18" s="18" t="s">
        <v>527</v>
      </c>
      <c r="D18" s="18"/>
      <c r="E18" s="25"/>
      <c r="F18" s="26"/>
      <c r="G18" s="27"/>
      <c r="H18" s="28"/>
      <c r="I18" s="211" t="s">
        <v>528</v>
      </c>
      <c r="J18" s="212"/>
      <c r="K18" s="4"/>
      <c r="L18" s="4"/>
      <c r="M18" s="4"/>
      <c r="N18" s="4"/>
      <c r="O18" s="4"/>
      <c r="P18" s="4"/>
      <c r="Q18" s="13"/>
      <c r="R18" s="13"/>
      <c r="S18" s="14"/>
    </row>
    <row r="19" spans="1:19" ht="21" x14ac:dyDescent="0.5">
      <c r="A19" s="19"/>
      <c r="B19" s="23" t="s">
        <v>426</v>
      </c>
      <c r="C19" s="18" t="s">
        <v>529</v>
      </c>
      <c r="D19" s="18"/>
      <c r="E19" s="18"/>
      <c r="F19" s="18"/>
      <c r="G19" s="9"/>
      <c r="H19" s="9"/>
      <c r="I19" s="9"/>
      <c r="J19" s="9"/>
      <c r="K19" s="13"/>
      <c r="L19" s="13"/>
      <c r="M19" s="13"/>
      <c r="N19" s="13"/>
      <c r="O19" s="13"/>
      <c r="P19" s="13"/>
      <c r="Q19" s="13"/>
      <c r="R19" s="13"/>
      <c r="S19" s="14"/>
    </row>
    <row r="20" spans="1:19" ht="21" x14ac:dyDescent="0.5">
      <c r="A20" s="19"/>
      <c r="B20" s="23" t="s">
        <v>428</v>
      </c>
      <c r="C20" s="18" t="s">
        <v>530</v>
      </c>
      <c r="D20" s="18"/>
      <c r="E20" s="18"/>
      <c r="F20" s="18"/>
      <c r="G20" s="9"/>
      <c r="H20" s="9"/>
      <c r="I20" s="9"/>
      <c r="J20" s="9"/>
      <c r="K20" s="13"/>
      <c r="L20" s="13"/>
      <c r="M20" s="13"/>
      <c r="N20" s="13"/>
      <c r="O20" s="13"/>
      <c r="P20" s="13"/>
      <c r="Q20" s="13"/>
      <c r="R20" s="13"/>
      <c r="S20" s="14"/>
    </row>
    <row r="21" spans="1:19" ht="21" x14ac:dyDescent="0.5">
      <c r="A21" s="19"/>
      <c r="B21" s="23" t="s">
        <v>430</v>
      </c>
      <c r="C21" s="18" t="s">
        <v>531</v>
      </c>
      <c r="D21" s="18"/>
      <c r="E21" s="18"/>
      <c r="F21" s="18"/>
      <c r="G21" s="9"/>
      <c r="H21" s="9"/>
      <c r="I21" s="9"/>
      <c r="J21" s="9"/>
      <c r="K21" s="13"/>
      <c r="L21" s="13"/>
      <c r="M21" s="13"/>
      <c r="N21" s="13"/>
      <c r="O21" s="13"/>
      <c r="P21" s="13"/>
      <c r="Q21" s="13"/>
      <c r="R21" s="13"/>
      <c r="S21" s="14"/>
    </row>
    <row r="22" spans="1:19" ht="21" x14ac:dyDescent="0.5">
      <c r="A22" s="19"/>
      <c r="B22" s="23" t="s">
        <v>433</v>
      </c>
      <c r="C22" s="18" t="s">
        <v>532</v>
      </c>
      <c r="D22" s="18"/>
      <c r="E22" s="18"/>
      <c r="F22" s="18"/>
      <c r="G22" s="9"/>
      <c r="H22" s="9"/>
      <c r="I22" s="9"/>
      <c r="J22" s="9"/>
      <c r="K22" s="13"/>
      <c r="L22" s="13"/>
      <c r="M22" s="13"/>
      <c r="N22" s="13"/>
      <c r="O22" s="13"/>
      <c r="P22" s="13"/>
      <c r="Q22" s="13"/>
      <c r="R22" s="13"/>
      <c r="S22" s="14"/>
    </row>
    <row r="23" spans="1:19" ht="18.5" x14ac:dyDescent="0.45">
      <c r="A23" s="19"/>
      <c r="B23" s="9"/>
      <c r="C23" s="29"/>
      <c r="D23" s="13"/>
      <c r="E23" s="13"/>
      <c r="F23" s="20"/>
      <c r="G23" s="13"/>
      <c r="H23" s="13"/>
      <c r="I23" s="13"/>
      <c r="J23" s="13"/>
      <c r="K23" s="13"/>
      <c r="L23" s="13"/>
      <c r="M23" s="13"/>
      <c r="N23" s="13"/>
      <c r="O23" s="13"/>
      <c r="P23" s="13"/>
      <c r="Q23" s="13"/>
      <c r="R23" s="13"/>
      <c r="S23" s="14"/>
    </row>
    <row r="24" spans="1:19" ht="18.5" x14ac:dyDescent="0.45">
      <c r="A24" s="19"/>
      <c r="B24" s="9" t="s">
        <v>533</v>
      </c>
      <c r="C24" s="29"/>
      <c r="D24" s="13"/>
      <c r="E24" s="13"/>
      <c r="F24" s="20"/>
      <c r="G24" s="13"/>
      <c r="H24" s="13"/>
      <c r="I24" s="13"/>
      <c r="J24" s="13"/>
      <c r="K24" s="13"/>
      <c r="L24" s="13"/>
      <c r="M24" s="13"/>
      <c r="N24" s="13"/>
      <c r="O24" s="13"/>
      <c r="P24" s="13"/>
      <c r="Q24" s="13"/>
      <c r="R24" s="13"/>
      <c r="S24" s="14"/>
    </row>
    <row r="25" spans="1:19" ht="21" x14ac:dyDescent="0.5">
      <c r="A25" s="19"/>
      <c r="B25" s="30" t="s">
        <v>421</v>
      </c>
      <c r="C25" s="257"/>
      <c r="D25" s="258"/>
      <c r="E25" s="259"/>
      <c r="F25" s="31" t="str">
        <f>IF(ISBLANK(C25), "Type your Lab Name", $S$11)</f>
        <v>Type your Lab Name</v>
      </c>
      <c r="G25" s="32"/>
      <c r="H25" s="13"/>
      <c r="I25" s="13"/>
      <c r="J25" s="13"/>
      <c r="K25" s="13"/>
      <c r="L25" s="13"/>
      <c r="M25" s="13"/>
      <c r="N25" s="13"/>
      <c r="O25" s="13"/>
      <c r="P25" s="13"/>
      <c r="Q25" s="13"/>
      <c r="R25" s="13"/>
      <c r="S25" s="14"/>
    </row>
    <row r="26" spans="1:19" ht="21" x14ac:dyDescent="0.5">
      <c r="A26" s="19"/>
      <c r="B26" s="30" t="s">
        <v>421</v>
      </c>
      <c r="C26" s="257" t="s">
        <v>534</v>
      </c>
      <c r="D26" s="258"/>
      <c r="E26" s="259"/>
      <c r="F26" s="33" t="s">
        <v>535</v>
      </c>
      <c r="G26" s="34" t="s">
        <v>437</v>
      </c>
      <c r="H26" s="13"/>
      <c r="I26" s="13"/>
      <c r="J26" s="13"/>
      <c r="K26" s="13"/>
      <c r="L26" s="13"/>
      <c r="M26" s="13"/>
      <c r="N26" s="13"/>
      <c r="O26" s="13"/>
      <c r="P26" s="13"/>
      <c r="Q26" s="13"/>
      <c r="R26" s="13"/>
      <c r="S26" s="14"/>
    </row>
    <row r="27" spans="1:19" ht="18.5" x14ac:dyDescent="0.45">
      <c r="A27" s="19"/>
      <c r="B27" s="9"/>
      <c r="C27" s="9"/>
      <c r="D27" s="13"/>
      <c r="E27" s="13"/>
      <c r="F27" s="20"/>
      <c r="G27" s="13"/>
      <c r="H27" s="13"/>
      <c r="I27" s="13"/>
      <c r="J27" s="13"/>
      <c r="K27" s="13"/>
      <c r="L27" s="13"/>
      <c r="M27" s="13"/>
      <c r="N27" s="13"/>
      <c r="O27" s="13"/>
      <c r="P27" s="13"/>
      <c r="Q27" s="13"/>
      <c r="R27" s="13"/>
      <c r="S27" s="14"/>
    </row>
    <row r="28" spans="1:19" ht="18.5" x14ac:dyDescent="0.45">
      <c r="A28" s="19"/>
      <c r="B28" s="9" t="s">
        <v>536</v>
      </c>
      <c r="C28" s="9"/>
      <c r="D28" s="13"/>
      <c r="E28" s="13"/>
      <c r="F28" s="20"/>
      <c r="G28" s="13"/>
      <c r="H28" s="13"/>
      <c r="I28" s="13"/>
      <c r="J28" s="13"/>
      <c r="K28" s="13"/>
      <c r="L28" s="13"/>
      <c r="M28" s="13"/>
      <c r="N28" s="13"/>
      <c r="O28" s="13"/>
      <c r="P28" s="13"/>
      <c r="Q28" s="13"/>
      <c r="R28" s="13"/>
      <c r="S28" s="14"/>
    </row>
    <row r="29" spans="1:19" ht="18.5" x14ac:dyDescent="0.45">
      <c r="A29" s="19"/>
      <c r="B29" s="9"/>
      <c r="C29" s="9"/>
      <c r="D29" s="13"/>
      <c r="E29" s="13"/>
      <c r="F29" s="20"/>
      <c r="G29" s="13"/>
      <c r="H29" s="13"/>
      <c r="I29" s="13"/>
      <c r="J29" s="13"/>
      <c r="K29" s="13"/>
      <c r="L29" s="13"/>
      <c r="M29" s="13"/>
      <c r="N29" s="13"/>
      <c r="O29" s="13"/>
      <c r="P29" s="13"/>
      <c r="Q29" s="13"/>
      <c r="R29" s="13"/>
      <c r="S29" s="14"/>
    </row>
    <row r="30" spans="1:19" ht="21" x14ac:dyDescent="0.5">
      <c r="A30" s="19"/>
      <c r="B30" s="17" t="s">
        <v>537</v>
      </c>
      <c r="C30" s="9"/>
      <c r="D30" s="13"/>
      <c r="E30" s="13"/>
      <c r="F30" s="20"/>
      <c r="G30" s="13"/>
      <c r="H30" s="13"/>
      <c r="I30" s="13"/>
      <c r="J30" s="13"/>
      <c r="K30" s="13"/>
      <c r="L30" s="13"/>
      <c r="M30" s="13"/>
      <c r="N30" s="13"/>
      <c r="O30" s="13"/>
      <c r="P30" s="13"/>
      <c r="Q30" s="13"/>
      <c r="R30" s="13"/>
      <c r="S30" s="14"/>
    </row>
    <row r="31" spans="1:19" ht="21" x14ac:dyDescent="0.5">
      <c r="A31" s="19"/>
      <c r="B31" s="17" t="s">
        <v>538</v>
      </c>
      <c r="C31" s="9"/>
      <c r="D31" s="13"/>
      <c r="E31" s="13"/>
      <c r="F31" s="20"/>
      <c r="G31" s="13"/>
      <c r="H31" s="13"/>
      <c r="I31" s="13"/>
      <c r="J31" s="13"/>
      <c r="K31" s="13"/>
      <c r="L31" s="13"/>
      <c r="M31" s="13"/>
      <c r="N31" s="13"/>
      <c r="O31" s="13"/>
      <c r="P31" s="13"/>
      <c r="Q31" s="13"/>
      <c r="R31" s="13"/>
      <c r="S31" s="14"/>
    </row>
    <row r="32" spans="1:19" ht="18.5" x14ac:dyDescent="0.45">
      <c r="A32" s="19"/>
      <c r="B32" s="9" t="s">
        <v>539</v>
      </c>
      <c r="C32" s="9"/>
      <c r="D32" s="13"/>
      <c r="E32" s="13"/>
      <c r="F32" s="20"/>
      <c r="G32" s="13"/>
      <c r="H32" s="13"/>
      <c r="I32" s="13"/>
      <c r="J32" s="13"/>
      <c r="K32" s="13"/>
      <c r="L32" s="13"/>
      <c r="M32" s="13"/>
      <c r="N32" s="13"/>
      <c r="O32" s="13"/>
      <c r="P32" s="13"/>
      <c r="Q32" s="13"/>
      <c r="R32" s="13"/>
      <c r="S32" s="14"/>
    </row>
    <row r="33" spans="1:19" ht="18.5" x14ac:dyDescent="0.45">
      <c r="A33" s="19"/>
      <c r="B33" s="9" t="s">
        <v>540</v>
      </c>
      <c r="C33" s="9"/>
      <c r="D33" s="13"/>
      <c r="E33" s="13"/>
      <c r="F33" s="20"/>
      <c r="G33" s="13"/>
      <c r="H33" s="13"/>
      <c r="I33" s="13"/>
      <c r="J33" s="13"/>
      <c r="K33" s="13"/>
      <c r="L33" s="13"/>
      <c r="M33" s="13"/>
      <c r="N33" s="13"/>
      <c r="O33" s="13"/>
      <c r="P33" s="13"/>
      <c r="Q33" s="13"/>
      <c r="R33" s="13"/>
      <c r="S33" s="14"/>
    </row>
    <row r="34" spans="1:19" ht="18.5" x14ac:dyDescent="0.45">
      <c r="A34" s="19"/>
      <c r="B34" s="9"/>
      <c r="C34" s="9"/>
      <c r="D34" s="13"/>
      <c r="E34" s="13"/>
      <c r="F34" s="20"/>
      <c r="G34" s="13"/>
      <c r="H34" s="13"/>
      <c r="I34" s="13"/>
      <c r="J34" s="13"/>
      <c r="K34" s="13"/>
      <c r="L34" s="13"/>
      <c r="M34" s="13"/>
      <c r="N34" s="13"/>
      <c r="O34" s="13"/>
      <c r="P34" s="13"/>
      <c r="Q34" s="13"/>
      <c r="R34" s="13"/>
      <c r="S34" s="14"/>
    </row>
    <row r="35" spans="1:19" ht="18.5" x14ac:dyDescent="0.45">
      <c r="A35" s="19"/>
      <c r="B35" s="9" t="s">
        <v>541</v>
      </c>
      <c r="C35" s="9"/>
      <c r="D35" s="13"/>
      <c r="E35" s="13"/>
      <c r="F35" s="20"/>
      <c r="G35" s="9" t="s">
        <v>542</v>
      </c>
      <c r="H35" s="13"/>
      <c r="I35" s="13"/>
      <c r="J35" s="13"/>
      <c r="K35" s="13"/>
      <c r="L35" s="13"/>
      <c r="M35" s="13"/>
      <c r="N35" s="13"/>
      <c r="O35" s="13"/>
      <c r="P35" s="13"/>
      <c r="Q35" s="13"/>
      <c r="R35" s="13"/>
      <c r="S35" s="14"/>
    </row>
    <row r="36" spans="1:19" ht="18.5" x14ac:dyDescent="0.45">
      <c r="A36" s="19"/>
      <c r="B36" s="9" t="s">
        <v>543</v>
      </c>
      <c r="C36" s="9"/>
      <c r="D36" s="13"/>
      <c r="E36" s="13"/>
      <c r="F36" s="20"/>
      <c r="G36" s="9" t="s">
        <v>543</v>
      </c>
      <c r="H36" s="13"/>
      <c r="I36" s="13"/>
      <c r="J36" s="13"/>
      <c r="K36" s="13"/>
      <c r="L36" s="13"/>
      <c r="M36" s="13"/>
      <c r="N36" s="13"/>
      <c r="O36" s="13"/>
      <c r="P36" s="13"/>
      <c r="Q36" s="13"/>
      <c r="R36" s="13"/>
      <c r="S36" s="14"/>
    </row>
    <row r="37" spans="1:19" ht="21" x14ac:dyDescent="0.5">
      <c r="A37" s="19"/>
      <c r="B37" s="35"/>
      <c r="C37" s="36" t="s">
        <v>440</v>
      </c>
      <c r="D37" s="37"/>
      <c r="E37" s="38"/>
      <c r="F37" s="20"/>
      <c r="G37" s="39"/>
      <c r="H37" s="36" t="s">
        <v>441</v>
      </c>
      <c r="I37" s="40"/>
      <c r="J37" s="38"/>
      <c r="K37" s="13"/>
      <c r="L37" s="13"/>
      <c r="M37" s="13"/>
      <c r="N37" s="13"/>
      <c r="O37" s="13"/>
      <c r="P37" s="13"/>
      <c r="Q37" s="13"/>
      <c r="R37" s="13"/>
      <c r="S37" s="14"/>
    </row>
    <row r="38" spans="1:19" ht="21" x14ac:dyDescent="0.5">
      <c r="A38" s="19"/>
      <c r="B38" s="19"/>
      <c r="C38" s="41" t="s">
        <v>442</v>
      </c>
      <c r="D38" s="42" t="s">
        <v>443</v>
      </c>
      <c r="E38" s="43" t="s">
        <v>444</v>
      </c>
      <c r="F38" s="20"/>
      <c r="G38" s="44"/>
      <c r="H38" s="41" t="s">
        <v>442</v>
      </c>
      <c r="I38" s="42" t="s">
        <v>443</v>
      </c>
      <c r="J38" s="43" t="s">
        <v>444</v>
      </c>
      <c r="K38" s="13"/>
      <c r="L38" s="13"/>
      <c r="M38" s="13"/>
      <c r="N38" s="13"/>
      <c r="O38" s="13"/>
      <c r="P38" s="13"/>
      <c r="Q38" s="13"/>
      <c r="R38" s="13"/>
      <c r="S38" s="14"/>
    </row>
    <row r="39" spans="1:19" ht="18.5" x14ac:dyDescent="0.45">
      <c r="A39" s="19"/>
      <c r="B39" s="45" t="s">
        <v>445</v>
      </c>
      <c r="C39" s="46">
        <v>999</v>
      </c>
      <c r="D39" s="47">
        <v>1</v>
      </c>
      <c r="E39" s="48">
        <f>SUM(C39:D39)</f>
        <v>1000</v>
      </c>
      <c r="F39" s="49" t="s">
        <v>437</v>
      </c>
      <c r="G39" s="50" t="s">
        <v>445</v>
      </c>
      <c r="H39" s="51"/>
      <c r="I39" s="52"/>
      <c r="J39" s="53">
        <f>SUM(H39:I39)</f>
        <v>0</v>
      </c>
      <c r="K39" s="13"/>
      <c r="L39" s="13"/>
      <c r="M39" s="13"/>
      <c r="N39" s="13"/>
      <c r="O39" s="13"/>
      <c r="P39" s="13"/>
      <c r="Q39" s="13"/>
      <c r="R39" s="13"/>
      <c r="S39" s="14"/>
    </row>
    <row r="40" spans="1:19" ht="18.5" x14ac:dyDescent="0.45">
      <c r="A40" s="19"/>
      <c r="B40" s="54"/>
      <c r="C40" s="20"/>
      <c r="D40" s="20"/>
      <c r="E40" s="9"/>
      <c r="F40" s="20"/>
      <c r="G40" s="45" t="s">
        <v>446</v>
      </c>
      <c r="H40" s="55">
        <v>825</v>
      </c>
      <c r="I40" s="56">
        <v>5</v>
      </c>
      <c r="J40" s="48">
        <f t="shared" ref="J40" si="0">SUM(H40:I40)</f>
        <v>830</v>
      </c>
      <c r="K40" s="49" t="s">
        <v>437</v>
      </c>
      <c r="L40" s="13"/>
      <c r="M40" s="13"/>
      <c r="N40" s="13"/>
      <c r="O40" s="13"/>
      <c r="P40" s="13"/>
      <c r="Q40" s="13"/>
      <c r="R40" s="13"/>
      <c r="S40" s="14"/>
    </row>
    <row r="41" spans="1:19" ht="18.5" x14ac:dyDescent="0.45">
      <c r="A41" s="19"/>
      <c r="B41" s="57" t="s">
        <v>544</v>
      </c>
      <c r="C41" s="20"/>
      <c r="D41" s="20"/>
      <c r="E41" s="9"/>
      <c r="F41" s="20"/>
      <c r="G41" s="13"/>
      <c r="H41" s="13"/>
      <c r="I41" s="13"/>
      <c r="J41" s="13"/>
      <c r="K41" s="13"/>
      <c r="L41" s="13"/>
      <c r="M41" s="13"/>
      <c r="N41" s="13"/>
      <c r="O41" s="13"/>
      <c r="P41" s="13"/>
      <c r="Q41" s="13"/>
      <c r="R41" s="13"/>
      <c r="S41" s="14"/>
    </row>
    <row r="42" spans="1:19" ht="21" x14ac:dyDescent="0.5">
      <c r="A42" s="19"/>
      <c r="B42" s="57" t="s">
        <v>545</v>
      </c>
      <c r="C42" s="20"/>
      <c r="D42" s="20"/>
      <c r="E42" s="9"/>
      <c r="F42" s="17"/>
      <c r="G42" s="13"/>
      <c r="H42" s="13"/>
      <c r="I42" s="13"/>
      <c r="J42" s="13"/>
      <c r="K42" s="13"/>
      <c r="L42" s="13"/>
      <c r="M42" s="13"/>
      <c r="N42" s="13"/>
      <c r="O42" s="13"/>
      <c r="P42" s="13"/>
      <c r="Q42" s="13"/>
      <c r="R42" s="13"/>
      <c r="S42" s="14"/>
    </row>
    <row r="43" spans="1:19" ht="21.5" thickBot="1" x14ac:dyDescent="0.55000000000000004">
      <c r="A43" s="19"/>
      <c r="B43" s="54"/>
      <c r="C43" s="20"/>
      <c r="D43" s="20"/>
      <c r="E43" s="9"/>
      <c r="F43" s="17" t="s">
        <v>509</v>
      </c>
      <c r="G43" s="13"/>
      <c r="H43" s="13"/>
      <c r="I43" s="13"/>
      <c r="J43" s="13"/>
      <c r="K43" s="13"/>
      <c r="L43" s="13"/>
      <c r="M43" s="13"/>
      <c r="N43" s="13"/>
      <c r="O43" s="13"/>
      <c r="P43" s="13"/>
      <c r="Q43" s="13"/>
      <c r="R43" s="13"/>
      <c r="S43" s="14"/>
    </row>
    <row r="44" spans="1:19" ht="21.5" thickBot="1" x14ac:dyDescent="0.55000000000000004">
      <c r="A44" s="19"/>
      <c r="B44" s="54"/>
      <c r="C44" s="20"/>
      <c r="D44" s="20"/>
      <c r="E44" s="9"/>
      <c r="F44" s="58">
        <v>1830</v>
      </c>
      <c r="G44" s="49" t="s">
        <v>437</v>
      </c>
      <c r="H44" s="13"/>
      <c r="I44" s="13"/>
      <c r="J44" s="13"/>
      <c r="K44" s="13"/>
      <c r="L44" s="13"/>
      <c r="M44" s="13"/>
      <c r="N44" s="13"/>
      <c r="O44" s="13"/>
      <c r="P44" s="13"/>
      <c r="Q44" s="13"/>
      <c r="R44" s="13"/>
      <c r="S44" s="14"/>
    </row>
    <row r="45" spans="1:19" ht="18.5" x14ac:dyDescent="0.45">
      <c r="A45" s="19"/>
      <c r="B45" s="54"/>
      <c r="C45" s="20"/>
      <c r="D45" s="20"/>
      <c r="E45" s="9"/>
      <c r="F45" s="20"/>
      <c r="G45" s="13"/>
      <c r="H45" s="13"/>
      <c r="I45" s="13"/>
      <c r="J45" s="13"/>
      <c r="K45" s="13"/>
      <c r="L45" s="13"/>
      <c r="M45" s="13"/>
      <c r="N45" s="13"/>
      <c r="O45" s="13"/>
      <c r="P45" s="13"/>
      <c r="Q45" s="13"/>
      <c r="R45" s="13"/>
      <c r="S45" s="14"/>
    </row>
    <row r="46" spans="1:19" ht="18.5" x14ac:dyDescent="0.45">
      <c r="A46" s="19"/>
      <c r="B46" s="54"/>
      <c r="C46" s="20"/>
      <c r="D46" s="20"/>
      <c r="E46" s="9"/>
      <c r="F46" s="20"/>
      <c r="G46" s="13"/>
      <c r="H46" s="13"/>
      <c r="I46" s="13"/>
      <c r="J46" s="13"/>
      <c r="K46" s="13"/>
      <c r="L46" s="13"/>
      <c r="M46" s="13"/>
      <c r="N46" s="13"/>
      <c r="O46" s="13"/>
      <c r="P46" s="13"/>
      <c r="Q46" s="13"/>
      <c r="R46" s="13"/>
      <c r="S46" s="14"/>
    </row>
    <row r="47" spans="1:19" ht="23.5" x14ac:dyDescent="0.55000000000000004">
      <c r="A47" s="15" t="s">
        <v>546</v>
      </c>
      <c r="B47" s="16" t="s">
        <v>547</v>
      </c>
      <c r="C47" s="18"/>
      <c r="D47" s="4"/>
      <c r="E47" s="4"/>
      <c r="F47" s="21"/>
      <c r="G47" s="4"/>
      <c r="H47" s="4"/>
      <c r="I47" s="13"/>
      <c r="J47" s="13"/>
      <c r="K47" s="13"/>
      <c r="L47" s="13"/>
      <c r="M47" s="13"/>
      <c r="N47" s="13"/>
      <c r="O47" s="13"/>
      <c r="P47" s="13"/>
      <c r="Q47" s="13"/>
      <c r="R47" s="13"/>
      <c r="S47" s="14"/>
    </row>
    <row r="48" spans="1:19" ht="23.5" x14ac:dyDescent="0.55000000000000004">
      <c r="A48" s="15"/>
      <c r="B48" s="16" t="s">
        <v>548</v>
      </c>
      <c r="C48" s="24"/>
      <c r="D48" s="4"/>
      <c r="E48" s="4"/>
      <c r="F48" s="21"/>
      <c r="G48" s="13"/>
      <c r="H48" s="13"/>
      <c r="I48" s="13"/>
      <c r="J48" s="13"/>
      <c r="K48" s="13"/>
      <c r="L48" s="13"/>
      <c r="M48" s="13"/>
      <c r="N48" s="13"/>
      <c r="O48" s="13"/>
      <c r="P48" s="13"/>
      <c r="Q48" s="13"/>
      <c r="R48" s="13"/>
      <c r="S48" s="14"/>
    </row>
    <row r="49" spans="1:19" ht="21" x14ac:dyDescent="0.5">
      <c r="A49" s="22"/>
      <c r="B49" s="59"/>
      <c r="C49" s="230"/>
      <c r="D49" s="13"/>
      <c r="E49" s="13"/>
      <c r="F49" s="20"/>
      <c r="G49" s="13"/>
      <c r="H49" s="13"/>
      <c r="I49" s="13"/>
      <c r="J49" s="13"/>
      <c r="K49" s="13"/>
      <c r="L49" s="13"/>
      <c r="M49" s="13"/>
      <c r="N49" s="13"/>
      <c r="O49" s="13"/>
      <c r="P49" s="13"/>
      <c r="Q49" s="13"/>
      <c r="R49" s="13"/>
      <c r="S49" s="14"/>
    </row>
    <row r="50" spans="1:19" ht="18.5" x14ac:dyDescent="0.45">
      <c r="A50" s="19"/>
      <c r="B50" s="9"/>
      <c r="C50" s="9"/>
      <c r="D50" s="13"/>
      <c r="E50" s="13"/>
      <c r="F50" s="20"/>
      <c r="G50" s="13"/>
      <c r="H50" s="13"/>
      <c r="I50" s="13"/>
      <c r="J50" s="13"/>
      <c r="K50" s="13"/>
      <c r="L50" s="13"/>
      <c r="M50" s="13"/>
      <c r="N50" s="13"/>
      <c r="O50" s="13"/>
      <c r="P50" s="13"/>
      <c r="Q50" s="13"/>
      <c r="R50" s="13"/>
      <c r="S50" s="14"/>
    </row>
    <row r="51" spans="1:19" ht="28.5" x14ac:dyDescent="0.65">
      <c r="A51" s="229" t="s">
        <v>549</v>
      </c>
      <c r="B51" s="232" t="s">
        <v>550</v>
      </c>
      <c r="C51" s="233"/>
      <c r="D51" s="234"/>
      <c r="E51" s="235"/>
      <c r="F51" s="236"/>
      <c r="G51" s="13"/>
      <c r="H51" s="13"/>
      <c r="I51" s="13"/>
      <c r="J51" s="13"/>
      <c r="K51" s="13"/>
      <c r="L51" s="13"/>
      <c r="M51" s="13"/>
      <c r="N51" s="13"/>
      <c r="O51" s="13"/>
      <c r="P51" s="13"/>
      <c r="Q51" s="13"/>
      <c r="R51" s="13"/>
      <c r="S51" s="14"/>
    </row>
    <row r="52" spans="1:19" ht="36" x14ac:dyDescent="0.8">
      <c r="A52" s="60"/>
      <c r="B52" s="61" t="s">
        <v>551</v>
      </c>
      <c r="C52" s="13"/>
      <c r="D52" s="13"/>
      <c r="E52" s="13"/>
      <c r="F52" s="13"/>
      <c r="G52" s="13"/>
      <c r="H52" s="13"/>
      <c r="I52" s="13"/>
      <c r="J52" s="13"/>
      <c r="K52" s="13"/>
      <c r="L52" s="13"/>
      <c r="M52" s="13"/>
      <c r="N52" s="13"/>
      <c r="O52" s="13"/>
      <c r="P52" s="13"/>
      <c r="Q52" s="13"/>
      <c r="R52" s="13"/>
      <c r="S52" s="14"/>
    </row>
    <row r="53" spans="1:19" ht="21" x14ac:dyDescent="0.5">
      <c r="A53" s="60"/>
      <c r="B53" s="32" t="s">
        <v>552</v>
      </c>
      <c r="C53" s="13"/>
      <c r="D53" s="13"/>
      <c r="E53" s="13"/>
      <c r="F53" s="13"/>
      <c r="G53" s="13"/>
      <c r="H53" s="13"/>
      <c r="I53" s="13"/>
      <c r="J53" s="13"/>
      <c r="K53" s="13"/>
      <c r="L53" s="13"/>
      <c r="M53" s="13"/>
      <c r="N53" s="13"/>
      <c r="O53" s="13"/>
      <c r="P53" s="13"/>
      <c r="Q53" s="13"/>
      <c r="R53" s="13"/>
      <c r="S53" s="14"/>
    </row>
    <row r="54" spans="1:19" ht="21" x14ac:dyDescent="0.5">
      <c r="A54" s="62"/>
      <c r="B54" s="32"/>
      <c r="C54" s="13"/>
      <c r="D54" s="13"/>
      <c r="E54" s="13"/>
      <c r="F54" s="13"/>
      <c r="G54" s="13"/>
      <c r="H54" s="13"/>
      <c r="I54" s="13"/>
      <c r="J54" s="13"/>
      <c r="K54" s="13"/>
      <c r="L54" s="13"/>
      <c r="M54" s="13"/>
      <c r="N54" s="13"/>
      <c r="O54" s="13"/>
      <c r="P54" s="13"/>
      <c r="Q54" s="13"/>
      <c r="R54" s="13"/>
      <c r="S54" s="14"/>
    </row>
    <row r="55" spans="1:19" x14ac:dyDescent="0.35">
      <c r="A55" s="62"/>
      <c r="B55" s="13"/>
      <c r="C55" s="13"/>
      <c r="D55" s="13"/>
      <c r="E55" s="13"/>
      <c r="F55" s="13"/>
      <c r="G55" s="13"/>
      <c r="H55" s="13"/>
      <c r="I55" s="13"/>
      <c r="J55" s="13"/>
      <c r="K55" s="13"/>
      <c r="L55" s="13"/>
      <c r="M55" s="13"/>
      <c r="N55" s="13"/>
      <c r="O55" s="13"/>
      <c r="P55" s="13"/>
      <c r="Q55" s="13"/>
      <c r="R55" s="13"/>
      <c r="S55" s="14"/>
    </row>
    <row r="56" spans="1:19" ht="23.5" x14ac:dyDescent="0.55000000000000004">
      <c r="A56" s="216" t="s">
        <v>553</v>
      </c>
      <c r="B56" s="237" t="s">
        <v>554</v>
      </c>
      <c r="C56" s="238"/>
      <c r="D56" s="231"/>
      <c r="E56" s="13"/>
      <c r="F56" s="13"/>
      <c r="G56" s="13"/>
      <c r="H56" s="13"/>
      <c r="I56" s="13"/>
      <c r="J56" s="13"/>
      <c r="K56" s="13"/>
      <c r="L56" s="13"/>
      <c r="M56" s="13"/>
      <c r="N56" s="13"/>
      <c r="O56" s="13"/>
      <c r="P56" s="13"/>
      <c r="Q56" s="13"/>
      <c r="R56" s="13"/>
      <c r="S56" s="14"/>
    </row>
    <row r="57" spans="1:19" x14ac:dyDescent="0.35">
      <c r="A57" s="12"/>
      <c r="B57" s="13"/>
      <c r="C57" s="13"/>
      <c r="D57" s="13"/>
      <c r="E57" s="13"/>
      <c r="F57" s="13"/>
      <c r="G57" s="13"/>
      <c r="H57" s="13"/>
      <c r="I57" s="13"/>
      <c r="J57" s="13"/>
      <c r="K57" s="13"/>
      <c r="L57" s="13"/>
      <c r="M57" s="13"/>
      <c r="N57" s="13"/>
      <c r="O57" s="13"/>
      <c r="P57" s="13"/>
      <c r="Q57" s="13"/>
      <c r="R57" s="13"/>
      <c r="S57" s="14"/>
    </row>
    <row r="58" spans="1:19" x14ac:dyDescent="0.35">
      <c r="A58" s="12"/>
      <c r="B58" s="13"/>
      <c r="C58" s="13"/>
      <c r="D58" s="13"/>
      <c r="E58" s="13"/>
      <c r="F58" s="13"/>
      <c r="G58" s="13"/>
      <c r="H58" s="13"/>
      <c r="I58" s="13"/>
      <c r="J58" s="13"/>
      <c r="K58" s="13"/>
      <c r="L58" s="13"/>
      <c r="M58" s="13"/>
      <c r="N58" s="13"/>
      <c r="O58" s="13"/>
      <c r="P58" s="13"/>
      <c r="Q58" s="13"/>
      <c r="R58" s="13"/>
      <c r="S58" s="14"/>
    </row>
    <row r="59" spans="1:19" ht="26" x14ac:dyDescent="0.6">
      <c r="A59" s="12"/>
      <c r="B59" s="63" t="s">
        <v>0</v>
      </c>
      <c r="C59" s="64"/>
      <c r="D59" s="65"/>
      <c r="E59" s="66"/>
      <c r="F59" s="64"/>
      <c r="G59" s="64"/>
      <c r="H59" s="64"/>
      <c r="I59" s="67"/>
      <c r="J59" s="68"/>
      <c r="K59" s="13"/>
      <c r="L59" s="13"/>
      <c r="M59" s="13"/>
      <c r="N59" s="13"/>
      <c r="O59" s="13"/>
      <c r="P59" s="13"/>
      <c r="Q59" s="13"/>
      <c r="R59" s="13"/>
      <c r="S59" s="14"/>
    </row>
    <row r="60" spans="1:19" ht="72" customHeight="1" x14ac:dyDescent="0.45">
      <c r="A60" s="12"/>
      <c r="B60" s="260" t="s">
        <v>555</v>
      </c>
      <c r="C60" s="261"/>
      <c r="D60" s="261"/>
      <c r="E60" s="261"/>
      <c r="F60" s="261"/>
      <c r="G60" s="261"/>
      <c r="H60" s="261"/>
      <c r="I60" s="262"/>
      <c r="J60" s="69"/>
      <c r="K60" s="13"/>
      <c r="L60" s="13"/>
      <c r="M60" s="13"/>
      <c r="N60" s="13"/>
      <c r="O60" s="13"/>
      <c r="P60" s="13"/>
      <c r="Q60" s="13"/>
      <c r="R60" s="13"/>
      <c r="S60" s="14"/>
    </row>
    <row r="61" spans="1:19" ht="21" x14ac:dyDescent="0.5">
      <c r="A61" s="12"/>
      <c r="B61" s="70" t="s">
        <v>4</v>
      </c>
      <c r="C61" s="71"/>
      <c r="D61" s="71"/>
      <c r="E61" s="71"/>
      <c r="F61" s="72" t="s">
        <v>5</v>
      </c>
      <c r="G61" s="71"/>
      <c r="H61" s="73" t="s">
        <v>6</v>
      </c>
      <c r="I61" s="74"/>
      <c r="J61" s="75"/>
      <c r="K61" s="13"/>
      <c r="L61" s="13"/>
      <c r="M61" s="13"/>
      <c r="N61" s="13"/>
      <c r="O61" s="13"/>
      <c r="P61" s="13"/>
      <c r="Q61" s="13"/>
      <c r="R61" s="13"/>
      <c r="S61" s="14"/>
    </row>
    <row r="62" spans="1:19" ht="18.5" x14ac:dyDescent="0.45">
      <c r="A62" s="12"/>
      <c r="B62" s="76" t="s">
        <v>421</v>
      </c>
      <c r="C62" s="263" t="s">
        <v>556</v>
      </c>
      <c r="D62" s="264"/>
      <c r="E62" s="265"/>
      <c r="F62" s="77" t="s">
        <v>535</v>
      </c>
      <c r="G62" s="13" t="s">
        <v>437</v>
      </c>
      <c r="H62" s="78" t="s">
        <v>557</v>
      </c>
      <c r="I62" s="79">
        <v>43996.662698958331</v>
      </c>
      <c r="J62" s="80"/>
      <c r="K62" s="13"/>
      <c r="L62" s="13"/>
      <c r="M62" s="13"/>
      <c r="N62" s="13"/>
      <c r="O62" s="13"/>
      <c r="P62" s="13"/>
      <c r="Q62" s="13"/>
      <c r="R62" s="13"/>
      <c r="S62" s="14"/>
    </row>
    <row r="63" spans="1:19" ht="18.5" x14ac:dyDescent="0.45">
      <c r="A63" s="12"/>
      <c r="B63" s="81" t="s">
        <v>423</v>
      </c>
      <c r="C63" s="82">
        <v>9999</v>
      </c>
      <c r="D63" s="266" t="s">
        <v>558</v>
      </c>
      <c r="E63" s="267"/>
      <c r="F63" s="83" t="s">
        <v>535</v>
      </c>
      <c r="G63" s="13" t="s">
        <v>437</v>
      </c>
      <c r="H63" s="84" t="s">
        <v>559</v>
      </c>
      <c r="I63" s="85" t="s">
        <v>560</v>
      </c>
      <c r="J63" s="80"/>
      <c r="K63" s="13"/>
      <c r="L63" s="13"/>
      <c r="M63" s="13"/>
      <c r="N63" s="13"/>
      <c r="O63" s="13"/>
      <c r="P63" s="13"/>
      <c r="Q63" s="13"/>
      <c r="R63" s="13"/>
      <c r="S63" s="14"/>
    </row>
    <row r="64" spans="1:19" ht="18.5" x14ac:dyDescent="0.45">
      <c r="A64" s="12"/>
      <c r="B64" s="81" t="s">
        <v>426</v>
      </c>
      <c r="C64" s="263" t="s">
        <v>561</v>
      </c>
      <c r="D64" s="265"/>
      <c r="E64" s="86"/>
      <c r="F64" s="83" t="s">
        <v>535</v>
      </c>
      <c r="G64" s="13" t="s">
        <v>437</v>
      </c>
      <c r="H64" s="84" t="s">
        <v>562</v>
      </c>
      <c r="I64" s="85" t="s">
        <v>458</v>
      </c>
      <c r="J64" s="80"/>
      <c r="K64" s="13"/>
      <c r="L64" s="13"/>
      <c r="M64" s="13"/>
      <c r="N64" s="13"/>
      <c r="O64" s="13"/>
      <c r="P64" s="13"/>
      <c r="Q64" s="13"/>
      <c r="R64" s="13"/>
      <c r="S64" s="14"/>
    </row>
    <row r="65" spans="1:19" ht="18.5" x14ac:dyDescent="0.45">
      <c r="A65" s="12"/>
      <c r="B65" s="81" t="s">
        <v>428</v>
      </c>
      <c r="C65" s="87" t="s">
        <v>446</v>
      </c>
      <c r="D65" s="20"/>
      <c r="E65" s="13"/>
      <c r="F65" s="83" t="s">
        <v>535</v>
      </c>
      <c r="G65" s="13" t="s">
        <v>437</v>
      </c>
      <c r="H65" s="84" t="s">
        <v>563</v>
      </c>
      <c r="I65" s="88" t="s">
        <v>564</v>
      </c>
      <c r="J65" s="80"/>
      <c r="K65" s="13"/>
      <c r="L65" s="13"/>
      <c r="M65" s="13"/>
      <c r="N65" s="13"/>
      <c r="O65" s="13"/>
      <c r="P65" s="13"/>
      <c r="Q65" s="13"/>
      <c r="R65" s="13"/>
      <c r="S65" s="14"/>
    </row>
    <row r="66" spans="1:19" ht="18.5" x14ac:dyDescent="0.45">
      <c r="A66" s="12"/>
      <c r="B66" s="81" t="s">
        <v>430</v>
      </c>
      <c r="C66" s="89" t="s">
        <v>458</v>
      </c>
      <c r="D66" s="268"/>
      <c r="E66" s="269"/>
      <c r="F66" s="83" t="s">
        <v>535</v>
      </c>
      <c r="G66" s="13" t="s">
        <v>437</v>
      </c>
      <c r="H66" s="90"/>
      <c r="I66" s="91"/>
      <c r="J66" s="69"/>
      <c r="K66" s="13"/>
      <c r="L66" s="13"/>
      <c r="M66" s="13"/>
      <c r="N66" s="13"/>
      <c r="O66" s="13"/>
      <c r="P66" s="13"/>
      <c r="Q66" s="13"/>
      <c r="R66" s="13"/>
      <c r="S66" s="14"/>
    </row>
    <row r="67" spans="1:19" ht="18.5" x14ac:dyDescent="0.45">
      <c r="A67" s="12"/>
      <c r="B67" s="92" t="s">
        <v>433</v>
      </c>
      <c r="C67" s="93">
        <v>2020</v>
      </c>
      <c r="D67" s="255"/>
      <c r="E67" s="256"/>
      <c r="F67" s="94" t="s">
        <v>535</v>
      </c>
      <c r="G67" s="95" t="s">
        <v>437</v>
      </c>
      <c r="H67" s="95"/>
      <c r="I67" s="96"/>
      <c r="J67" s="97"/>
      <c r="K67" s="13"/>
      <c r="L67" s="13"/>
      <c r="M67" s="13"/>
      <c r="N67" s="13"/>
      <c r="O67" s="13"/>
      <c r="P67" s="13"/>
      <c r="Q67" s="13"/>
      <c r="R67" s="13"/>
      <c r="S67" s="14"/>
    </row>
    <row r="68" spans="1:19" ht="23.5" x14ac:dyDescent="0.55000000000000004">
      <c r="A68" s="12"/>
      <c r="B68" s="98"/>
      <c r="C68" s="99"/>
      <c r="D68" s="99"/>
      <c r="E68" s="99"/>
      <c r="F68" s="100"/>
      <c r="G68" s="99"/>
      <c r="H68" s="99"/>
      <c r="I68" s="99"/>
      <c r="J68" s="101"/>
      <c r="K68" s="13"/>
      <c r="L68" s="13"/>
      <c r="M68" s="13"/>
      <c r="N68" s="13"/>
      <c r="O68" s="13"/>
      <c r="P68" s="13"/>
      <c r="Q68" s="13"/>
      <c r="R68" s="13"/>
      <c r="S68" s="14"/>
    </row>
    <row r="69" spans="1:19" ht="21" x14ac:dyDescent="0.5">
      <c r="A69" s="12"/>
      <c r="B69" s="253" t="s">
        <v>438</v>
      </c>
      <c r="C69" s="254"/>
      <c r="D69" s="102" t="s">
        <v>565</v>
      </c>
      <c r="E69" s="103"/>
      <c r="F69" s="104"/>
      <c r="G69" s="103"/>
      <c r="H69" s="103"/>
      <c r="I69" s="13"/>
      <c r="J69" s="97"/>
      <c r="K69" s="13"/>
      <c r="L69" s="13"/>
      <c r="M69" s="13"/>
      <c r="N69" s="13"/>
      <c r="O69" s="13"/>
      <c r="P69" s="13"/>
      <c r="Q69" s="13"/>
      <c r="R69" s="13"/>
      <c r="S69" s="14"/>
    </row>
    <row r="70" spans="1:19" ht="21" x14ac:dyDescent="0.5">
      <c r="A70" s="12"/>
      <c r="B70" s="105"/>
      <c r="C70" s="106" t="s">
        <v>440</v>
      </c>
      <c r="D70" s="107"/>
      <c r="E70" s="108"/>
      <c r="F70" s="109"/>
      <c r="G70" s="106" t="s">
        <v>441</v>
      </c>
      <c r="H70" s="110"/>
      <c r="I70" s="108"/>
      <c r="J70" s="97"/>
      <c r="K70" s="13"/>
      <c r="L70" s="13"/>
      <c r="M70" s="13"/>
      <c r="N70" s="13"/>
      <c r="O70" s="13"/>
      <c r="P70" s="13"/>
      <c r="Q70" s="13"/>
      <c r="R70" s="13"/>
      <c r="S70" s="14"/>
    </row>
    <row r="71" spans="1:19" ht="18.5" x14ac:dyDescent="0.45">
      <c r="A71" s="12"/>
      <c r="B71" s="111"/>
      <c r="C71" s="112" t="s">
        <v>442</v>
      </c>
      <c r="D71" s="113" t="s">
        <v>443</v>
      </c>
      <c r="E71" s="114" t="s">
        <v>444</v>
      </c>
      <c r="F71" s="115"/>
      <c r="G71" s="112" t="s">
        <v>442</v>
      </c>
      <c r="H71" s="113" t="s">
        <v>443</v>
      </c>
      <c r="I71" s="114" t="s">
        <v>444</v>
      </c>
      <c r="J71" s="97"/>
      <c r="K71" s="13"/>
      <c r="L71" s="13"/>
      <c r="M71" s="13"/>
      <c r="N71" s="13"/>
      <c r="O71" s="13"/>
      <c r="P71" s="13"/>
      <c r="Q71" s="13"/>
      <c r="R71" s="13"/>
      <c r="S71" s="14"/>
    </row>
    <row r="72" spans="1:19" ht="18.5" x14ac:dyDescent="0.45">
      <c r="A72" s="12"/>
      <c r="B72" s="116" t="s">
        <v>445</v>
      </c>
      <c r="C72" s="117">
        <v>999</v>
      </c>
      <c r="D72" s="52">
        <v>1</v>
      </c>
      <c r="E72" s="118">
        <f>SUM(C72:D72)</f>
        <v>1000</v>
      </c>
      <c r="F72" s="116" t="s">
        <v>445</v>
      </c>
      <c r="G72" s="51"/>
      <c r="H72" s="52"/>
      <c r="I72" s="119">
        <f>SUM(G72:H72)</f>
        <v>0</v>
      </c>
      <c r="J72" s="97"/>
      <c r="K72" s="13"/>
      <c r="L72" s="13"/>
      <c r="M72" s="13"/>
      <c r="N72" s="13"/>
      <c r="O72" s="13"/>
      <c r="P72" s="13"/>
      <c r="Q72" s="13"/>
      <c r="R72" s="13"/>
      <c r="S72" s="14"/>
    </row>
    <row r="73" spans="1:19" ht="18.5" x14ac:dyDescent="0.45">
      <c r="A73" s="12"/>
      <c r="B73" s="116" t="s">
        <v>446</v>
      </c>
      <c r="C73" s="120"/>
      <c r="D73" s="121"/>
      <c r="E73" s="119">
        <f t="shared" ref="E73:E121" si="1">SUM(C73:D73)</f>
        <v>0</v>
      </c>
      <c r="F73" s="116" t="s">
        <v>446</v>
      </c>
      <c r="G73" s="122">
        <v>825</v>
      </c>
      <c r="H73" s="121">
        <v>5</v>
      </c>
      <c r="I73" s="118">
        <f t="shared" ref="I73:I121" si="2">SUM(G73:H73)</f>
        <v>830</v>
      </c>
      <c r="J73" s="97"/>
      <c r="K73" s="13"/>
      <c r="L73" s="13"/>
      <c r="M73" s="13"/>
      <c r="N73" s="13"/>
      <c r="O73" s="13"/>
      <c r="P73" s="13"/>
      <c r="Q73" s="13"/>
      <c r="R73" s="13"/>
      <c r="S73" s="14"/>
    </row>
    <row r="74" spans="1:19" ht="18.5" x14ac:dyDescent="0.45">
      <c r="A74" s="12"/>
      <c r="B74" s="116" t="s">
        <v>447</v>
      </c>
      <c r="C74" s="120"/>
      <c r="D74" s="121"/>
      <c r="E74" s="119">
        <f t="shared" si="1"/>
        <v>0</v>
      </c>
      <c r="F74" s="116" t="s">
        <v>447</v>
      </c>
      <c r="G74" s="122"/>
      <c r="H74" s="121"/>
      <c r="I74" s="119">
        <f t="shared" si="2"/>
        <v>0</v>
      </c>
      <c r="J74" s="97"/>
      <c r="K74" s="13"/>
      <c r="L74" s="13"/>
      <c r="M74" s="13"/>
      <c r="N74" s="13"/>
      <c r="O74" s="13"/>
      <c r="P74" s="13"/>
      <c r="Q74" s="13"/>
      <c r="R74" s="13"/>
      <c r="S74" s="14"/>
    </row>
    <row r="75" spans="1:19" ht="18.5" x14ac:dyDescent="0.45">
      <c r="A75" s="12"/>
      <c r="B75" s="116" t="s">
        <v>449</v>
      </c>
      <c r="C75" s="120"/>
      <c r="D75" s="121"/>
      <c r="E75" s="119">
        <f t="shared" si="1"/>
        <v>0</v>
      </c>
      <c r="F75" s="116" t="s">
        <v>449</v>
      </c>
      <c r="G75" s="122"/>
      <c r="H75" s="121"/>
      <c r="I75" s="119">
        <f t="shared" si="2"/>
        <v>0</v>
      </c>
      <c r="J75" s="97"/>
      <c r="K75" s="13"/>
      <c r="L75" s="13"/>
      <c r="M75" s="13"/>
      <c r="N75" s="13"/>
      <c r="O75" s="13"/>
      <c r="P75" s="13"/>
      <c r="Q75" s="13"/>
      <c r="R75" s="13"/>
      <c r="S75" s="14"/>
    </row>
    <row r="76" spans="1:19" ht="18.5" x14ac:dyDescent="0.45">
      <c r="A76" s="12"/>
      <c r="B76" s="116" t="s">
        <v>451</v>
      </c>
      <c r="C76" s="120"/>
      <c r="D76" s="121"/>
      <c r="E76" s="119">
        <f t="shared" si="1"/>
        <v>0</v>
      </c>
      <c r="F76" s="116" t="s">
        <v>451</v>
      </c>
      <c r="G76" s="122"/>
      <c r="H76" s="121"/>
      <c r="I76" s="119">
        <f t="shared" si="2"/>
        <v>0</v>
      </c>
      <c r="J76" s="97"/>
      <c r="K76" s="13"/>
      <c r="L76" s="13"/>
      <c r="M76" s="13"/>
      <c r="N76" s="13"/>
      <c r="O76" s="13"/>
      <c r="P76" s="13"/>
      <c r="Q76" s="13"/>
      <c r="R76" s="13"/>
      <c r="S76" s="14"/>
    </row>
    <row r="77" spans="1:19" ht="18.5" x14ac:dyDescent="0.45">
      <c r="A77" s="12"/>
      <c r="B77" s="116" t="s">
        <v>453</v>
      </c>
      <c r="C77" s="123"/>
      <c r="D77" s="121"/>
      <c r="E77" s="119">
        <f t="shared" si="1"/>
        <v>0</v>
      </c>
      <c r="F77" s="116" t="s">
        <v>453</v>
      </c>
      <c r="G77" s="122"/>
      <c r="H77" s="121"/>
      <c r="I77" s="119">
        <f t="shared" si="2"/>
        <v>0</v>
      </c>
      <c r="J77" s="97"/>
      <c r="K77" s="13"/>
      <c r="L77" s="13"/>
      <c r="M77" s="13"/>
      <c r="N77" s="13"/>
      <c r="O77" s="13"/>
      <c r="P77" s="13"/>
      <c r="Q77" s="13"/>
      <c r="R77" s="13"/>
      <c r="S77" s="14"/>
    </row>
    <row r="78" spans="1:19" ht="18.5" x14ac:dyDescent="0.45">
      <c r="A78" s="12"/>
      <c r="B78" s="116" t="s">
        <v>455</v>
      </c>
      <c r="C78" s="123"/>
      <c r="D78" s="121"/>
      <c r="E78" s="119">
        <f t="shared" si="1"/>
        <v>0</v>
      </c>
      <c r="F78" s="116" t="s">
        <v>455</v>
      </c>
      <c r="G78" s="122"/>
      <c r="H78" s="121"/>
      <c r="I78" s="119">
        <f t="shared" si="2"/>
        <v>0</v>
      </c>
      <c r="J78" s="97"/>
      <c r="K78" s="13"/>
      <c r="L78" s="13"/>
      <c r="M78" s="13"/>
      <c r="N78" s="13"/>
      <c r="O78" s="13"/>
      <c r="P78" s="13"/>
      <c r="Q78" s="13"/>
      <c r="R78" s="13"/>
      <c r="S78" s="14"/>
    </row>
    <row r="79" spans="1:19" ht="18.5" x14ac:dyDescent="0.45">
      <c r="A79" s="12"/>
      <c r="B79" s="116" t="s">
        <v>457</v>
      </c>
      <c r="C79" s="123"/>
      <c r="D79" s="121"/>
      <c r="E79" s="119">
        <f t="shared" si="1"/>
        <v>0</v>
      </c>
      <c r="F79" s="116" t="s">
        <v>457</v>
      </c>
      <c r="G79" s="122"/>
      <c r="H79" s="121"/>
      <c r="I79" s="119">
        <f t="shared" si="2"/>
        <v>0</v>
      </c>
      <c r="J79" s="97"/>
      <c r="K79" s="13"/>
      <c r="L79" s="13"/>
      <c r="M79" s="13"/>
      <c r="N79" s="13"/>
      <c r="O79" s="13"/>
      <c r="P79" s="13"/>
      <c r="Q79" s="13"/>
      <c r="R79" s="13"/>
      <c r="S79" s="14"/>
    </row>
    <row r="80" spans="1:19" ht="18.5" x14ac:dyDescent="0.45">
      <c r="A80" s="12"/>
      <c r="B80" s="116" t="s">
        <v>459</v>
      </c>
      <c r="C80" s="123"/>
      <c r="D80" s="121"/>
      <c r="E80" s="119">
        <f t="shared" si="1"/>
        <v>0</v>
      </c>
      <c r="F80" s="116" t="s">
        <v>459</v>
      </c>
      <c r="G80" s="122"/>
      <c r="H80" s="121"/>
      <c r="I80" s="119">
        <f t="shared" si="2"/>
        <v>0</v>
      </c>
      <c r="J80" s="97"/>
      <c r="K80" s="13"/>
      <c r="L80" s="13"/>
      <c r="M80" s="13"/>
      <c r="N80" s="13"/>
      <c r="O80" s="13"/>
      <c r="P80" s="13"/>
      <c r="Q80" s="13"/>
      <c r="R80" s="13"/>
      <c r="S80" s="14"/>
    </row>
    <row r="81" spans="1:19" ht="18.5" x14ac:dyDescent="0.45">
      <c r="A81" s="12"/>
      <c r="B81" s="116" t="s">
        <v>461</v>
      </c>
      <c r="C81" s="123"/>
      <c r="D81" s="121"/>
      <c r="E81" s="119">
        <f t="shared" si="1"/>
        <v>0</v>
      </c>
      <c r="F81" s="116" t="s">
        <v>461</v>
      </c>
      <c r="G81" s="122"/>
      <c r="H81" s="121"/>
      <c r="I81" s="119">
        <f t="shared" si="2"/>
        <v>0</v>
      </c>
      <c r="J81" s="97"/>
      <c r="K81" s="13"/>
      <c r="L81" s="13"/>
      <c r="M81" s="13"/>
      <c r="N81" s="13"/>
      <c r="O81" s="13"/>
      <c r="P81" s="13"/>
      <c r="Q81" s="13"/>
      <c r="R81" s="13"/>
      <c r="S81" s="14"/>
    </row>
    <row r="82" spans="1:19" ht="18.5" x14ac:dyDescent="0.45">
      <c r="A82" s="12"/>
      <c r="B82" s="116" t="s">
        <v>463</v>
      </c>
      <c r="C82" s="123"/>
      <c r="D82" s="121"/>
      <c r="E82" s="119">
        <f t="shared" si="1"/>
        <v>0</v>
      </c>
      <c r="F82" s="116" t="s">
        <v>463</v>
      </c>
      <c r="G82" s="122"/>
      <c r="H82" s="121"/>
      <c r="I82" s="119">
        <f t="shared" si="2"/>
        <v>0</v>
      </c>
      <c r="J82" s="97"/>
      <c r="K82" s="13"/>
      <c r="L82" s="13"/>
      <c r="M82" s="13"/>
      <c r="N82" s="13"/>
      <c r="O82" s="13"/>
      <c r="P82" s="13"/>
      <c r="Q82" s="13"/>
      <c r="R82" s="13"/>
      <c r="S82" s="14"/>
    </row>
    <row r="83" spans="1:19" ht="18.5" x14ac:dyDescent="0.45">
      <c r="A83" s="12"/>
      <c r="B83" s="116" t="s">
        <v>465</v>
      </c>
      <c r="C83" s="123"/>
      <c r="D83" s="121"/>
      <c r="E83" s="119">
        <f t="shared" si="1"/>
        <v>0</v>
      </c>
      <c r="F83" s="116" t="s">
        <v>465</v>
      </c>
      <c r="G83" s="122"/>
      <c r="H83" s="121"/>
      <c r="I83" s="119">
        <f t="shared" si="2"/>
        <v>0</v>
      </c>
      <c r="J83" s="97"/>
      <c r="K83" s="13"/>
      <c r="L83" s="13"/>
      <c r="M83" s="13"/>
      <c r="N83" s="13"/>
      <c r="O83" s="13"/>
      <c r="P83" s="13"/>
      <c r="Q83" s="13"/>
      <c r="R83" s="13"/>
      <c r="S83" s="14"/>
    </row>
    <row r="84" spans="1:19" ht="18.5" x14ac:dyDescent="0.45">
      <c r="A84" s="12"/>
      <c r="B84" s="116" t="s">
        <v>467</v>
      </c>
      <c r="C84" s="123"/>
      <c r="D84" s="121"/>
      <c r="E84" s="119">
        <f t="shared" si="1"/>
        <v>0</v>
      </c>
      <c r="F84" s="116" t="s">
        <v>467</v>
      </c>
      <c r="G84" s="122"/>
      <c r="H84" s="121"/>
      <c r="I84" s="119">
        <f>SUM(G84:H84)</f>
        <v>0</v>
      </c>
      <c r="J84" s="97"/>
      <c r="K84" s="13"/>
      <c r="L84" s="13"/>
      <c r="M84" s="13"/>
      <c r="N84" s="13"/>
      <c r="O84" s="13"/>
      <c r="P84" s="13"/>
      <c r="Q84" s="13"/>
      <c r="R84" s="13"/>
      <c r="S84" s="14"/>
    </row>
    <row r="85" spans="1:19" ht="18.5" x14ac:dyDescent="0.45">
      <c r="A85" s="12"/>
      <c r="B85" s="116" t="s">
        <v>469</v>
      </c>
      <c r="C85" s="123"/>
      <c r="D85" s="121"/>
      <c r="E85" s="119">
        <f t="shared" si="1"/>
        <v>0</v>
      </c>
      <c r="F85" s="116" t="s">
        <v>469</v>
      </c>
      <c r="G85" s="122"/>
      <c r="H85" s="121"/>
      <c r="I85" s="119">
        <f t="shared" si="2"/>
        <v>0</v>
      </c>
      <c r="J85" s="97"/>
      <c r="K85" s="13"/>
      <c r="L85" s="13"/>
      <c r="M85" s="13"/>
      <c r="N85" s="13"/>
      <c r="O85" s="13"/>
      <c r="P85" s="13"/>
      <c r="Q85" s="13"/>
      <c r="R85" s="13"/>
      <c r="S85" s="14"/>
    </row>
    <row r="86" spans="1:19" ht="18.5" x14ac:dyDescent="0.45">
      <c r="A86" s="12"/>
      <c r="B86" s="116" t="s">
        <v>471</v>
      </c>
      <c r="C86" s="123"/>
      <c r="D86" s="121"/>
      <c r="E86" s="119">
        <f>SUM(C86:D86)</f>
        <v>0</v>
      </c>
      <c r="F86" s="116" t="s">
        <v>471</v>
      </c>
      <c r="G86" s="122"/>
      <c r="H86" s="121"/>
      <c r="I86" s="119">
        <f t="shared" si="2"/>
        <v>0</v>
      </c>
      <c r="J86" s="97"/>
      <c r="K86" s="13"/>
      <c r="L86" s="13"/>
      <c r="M86" s="13"/>
      <c r="N86" s="13"/>
      <c r="O86" s="13"/>
      <c r="P86" s="13"/>
      <c r="Q86" s="13"/>
      <c r="R86" s="13"/>
      <c r="S86" s="14"/>
    </row>
    <row r="87" spans="1:19" ht="18.5" x14ac:dyDescent="0.45">
      <c r="A87" s="12"/>
      <c r="B87" s="116" t="s">
        <v>472</v>
      </c>
      <c r="C87" s="123"/>
      <c r="D87" s="121"/>
      <c r="E87" s="119">
        <f t="shared" si="1"/>
        <v>0</v>
      </c>
      <c r="F87" s="116" t="s">
        <v>472</v>
      </c>
      <c r="G87" s="122"/>
      <c r="H87" s="121"/>
      <c r="I87" s="119">
        <f t="shared" si="2"/>
        <v>0</v>
      </c>
      <c r="J87" s="97"/>
      <c r="K87" s="13"/>
      <c r="L87" s="13"/>
      <c r="M87" s="13"/>
      <c r="N87" s="13"/>
      <c r="O87" s="13"/>
      <c r="P87" s="13"/>
      <c r="Q87" s="13"/>
      <c r="R87" s="13"/>
      <c r="S87" s="14"/>
    </row>
    <row r="88" spans="1:19" ht="18.5" x14ac:dyDescent="0.45">
      <c r="A88" s="12"/>
      <c r="B88" s="116" t="s">
        <v>473</v>
      </c>
      <c r="C88" s="123">
        <v>3</v>
      </c>
      <c r="D88" s="121">
        <v>0</v>
      </c>
      <c r="E88" s="118">
        <f t="shared" si="1"/>
        <v>3</v>
      </c>
      <c r="F88" s="116" t="s">
        <v>473</v>
      </c>
      <c r="G88" s="122"/>
      <c r="H88" s="121"/>
      <c r="I88" s="119">
        <f t="shared" si="2"/>
        <v>0</v>
      </c>
      <c r="J88" s="97"/>
      <c r="K88" s="13"/>
      <c r="L88" s="13"/>
      <c r="M88" s="13"/>
      <c r="N88" s="13"/>
      <c r="O88" s="13"/>
      <c r="P88" s="13"/>
      <c r="Q88" s="13"/>
      <c r="R88" s="13"/>
      <c r="S88" s="14"/>
    </row>
    <row r="89" spans="1:19" ht="18.5" x14ac:dyDescent="0.45">
      <c r="A89" s="12"/>
      <c r="B89" s="116" t="s">
        <v>474</v>
      </c>
      <c r="C89" s="123"/>
      <c r="D89" s="121"/>
      <c r="E89" s="119">
        <f t="shared" si="1"/>
        <v>0</v>
      </c>
      <c r="F89" s="116" t="s">
        <v>474</v>
      </c>
      <c r="G89" s="122"/>
      <c r="H89" s="121"/>
      <c r="I89" s="119">
        <f t="shared" si="2"/>
        <v>0</v>
      </c>
      <c r="J89" s="97"/>
      <c r="K89" s="13"/>
      <c r="L89" s="13"/>
      <c r="M89" s="13"/>
      <c r="N89" s="13"/>
      <c r="O89" s="13"/>
      <c r="P89" s="13"/>
      <c r="Q89" s="13"/>
      <c r="R89" s="13"/>
      <c r="S89" s="14"/>
    </row>
    <row r="90" spans="1:19" ht="18.5" x14ac:dyDescent="0.45">
      <c r="A90" s="12"/>
      <c r="B90" s="116" t="s">
        <v>475</v>
      </c>
      <c r="C90" s="123"/>
      <c r="D90" s="121"/>
      <c r="E90" s="119">
        <f t="shared" si="1"/>
        <v>0</v>
      </c>
      <c r="F90" s="116" t="s">
        <v>475</v>
      </c>
      <c r="G90" s="122"/>
      <c r="H90" s="121"/>
      <c r="I90" s="119">
        <f t="shared" si="2"/>
        <v>0</v>
      </c>
      <c r="J90" s="97"/>
      <c r="K90" s="13"/>
      <c r="L90" s="13"/>
      <c r="M90" s="13"/>
      <c r="N90" s="13"/>
      <c r="O90" s="13"/>
      <c r="P90" s="13"/>
      <c r="Q90" s="13"/>
      <c r="R90" s="13"/>
      <c r="S90" s="14"/>
    </row>
    <row r="91" spans="1:19" ht="18.5" x14ac:dyDescent="0.45">
      <c r="A91" s="12"/>
      <c r="B91" s="116" t="s">
        <v>476</v>
      </c>
      <c r="C91" s="123"/>
      <c r="D91" s="121"/>
      <c r="E91" s="119">
        <f>SUM(C91:D91)</f>
        <v>0</v>
      </c>
      <c r="F91" s="116" t="s">
        <v>476</v>
      </c>
      <c r="G91" s="122"/>
      <c r="H91" s="121"/>
      <c r="I91" s="119">
        <f t="shared" si="2"/>
        <v>0</v>
      </c>
      <c r="J91" s="97"/>
      <c r="K91" s="13"/>
      <c r="L91" s="13"/>
      <c r="M91" s="13"/>
      <c r="N91" s="13"/>
      <c r="O91" s="13"/>
      <c r="P91" s="13"/>
      <c r="Q91" s="13"/>
      <c r="R91" s="13"/>
      <c r="S91" s="14"/>
    </row>
    <row r="92" spans="1:19" ht="18.5" x14ac:dyDescent="0.45">
      <c r="A92" s="12"/>
      <c r="B92" s="116" t="s">
        <v>477</v>
      </c>
      <c r="C92" s="123"/>
      <c r="D92" s="121"/>
      <c r="E92" s="119">
        <f t="shared" si="1"/>
        <v>0</v>
      </c>
      <c r="F92" s="116" t="s">
        <v>477</v>
      </c>
      <c r="G92" s="122"/>
      <c r="H92" s="121"/>
      <c r="I92" s="119">
        <f t="shared" si="2"/>
        <v>0</v>
      </c>
      <c r="J92" s="97"/>
      <c r="K92" s="13"/>
      <c r="L92" s="13"/>
      <c r="M92" s="13"/>
      <c r="N92" s="13"/>
      <c r="O92" s="13"/>
      <c r="P92" s="13"/>
      <c r="Q92" s="13"/>
      <c r="R92" s="13"/>
      <c r="S92" s="14"/>
    </row>
    <row r="93" spans="1:19" ht="18.5" x14ac:dyDescent="0.45">
      <c r="A93" s="12"/>
      <c r="B93" s="116" t="s">
        <v>478</v>
      </c>
      <c r="C93" s="123"/>
      <c r="D93" s="121"/>
      <c r="E93" s="119">
        <f t="shared" si="1"/>
        <v>0</v>
      </c>
      <c r="F93" s="116" t="s">
        <v>478</v>
      </c>
      <c r="G93" s="122"/>
      <c r="H93" s="121"/>
      <c r="I93" s="119">
        <f t="shared" si="2"/>
        <v>0</v>
      </c>
      <c r="J93" s="97"/>
      <c r="K93" s="13"/>
      <c r="L93" s="13"/>
      <c r="M93" s="13"/>
      <c r="N93" s="13"/>
      <c r="O93" s="13"/>
      <c r="P93" s="13"/>
      <c r="Q93" s="13"/>
      <c r="R93" s="13"/>
      <c r="S93" s="14"/>
    </row>
    <row r="94" spans="1:19" ht="18.5" x14ac:dyDescent="0.45">
      <c r="A94" s="12"/>
      <c r="B94" s="116" t="s">
        <v>479</v>
      </c>
      <c r="C94" s="123"/>
      <c r="D94" s="121"/>
      <c r="E94" s="119">
        <f t="shared" si="1"/>
        <v>0</v>
      </c>
      <c r="F94" s="116" t="s">
        <v>479</v>
      </c>
      <c r="G94" s="122"/>
      <c r="H94" s="121"/>
      <c r="I94" s="119">
        <f t="shared" si="2"/>
        <v>0</v>
      </c>
      <c r="J94" s="97"/>
      <c r="K94" s="13"/>
      <c r="L94" s="13"/>
      <c r="M94" s="13"/>
      <c r="N94" s="13"/>
      <c r="O94" s="13"/>
      <c r="P94" s="13"/>
      <c r="Q94" s="13"/>
      <c r="R94" s="13"/>
      <c r="S94" s="14"/>
    </row>
    <row r="95" spans="1:19" ht="18.5" x14ac:dyDescent="0.45">
      <c r="A95" s="12"/>
      <c r="B95" s="116" t="s">
        <v>480</v>
      </c>
      <c r="C95" s="123"/>
      <c r="D95" s="121"/>
      <c r="E95" s="119">
        <f t="shared" si="1"/>
        <v>0</v>
      </c>
      <c r="F95" s="116" t="s">
        <v>480</v>
      </c>
      <c r="G95" s="122"/>
      <c r="H95" s="121"/>
      <c r="I95" s="119">
        <f t="shared" si="2"/>
        <v>0</v>
      </c>
      <c r="J95" s="97"/>
      <c r="K95" s="13"/>
      <c r="L95" s="13"/>
      <c r="M95" s="13"/>
      <c r="N95" s="13"/>
      <c r="O95" s="13"/>
      <c r="P95" s="13"/>
      <c r="Q95" s="13"/>
      <c r="R95" s="13"/>
      <c r="S95" s="14"/>
    </row>
    <row r="96" spans="1:19" ht="18.5" x14ac:dyDescent="0.45">
      <c r="A96" s="12"/>
      <c r="B96" s="116" t="s">
        <v>481</v>
      </c>
      <c r="C96" s="123"/>
      <c r="D96" s="121"/>
      <c r="E96" s="119">
        <f t="shared" si="1"/>
        <v>0</v>
      </c>
      <c r="F96" s="116" t="s">
        <v>481</v>
      </c>
      <c r="G96" s="122"/>
      <c r="H96" s="121"/>
      <c r="I96" s="119">
        <f>SUM(G96:H96)</f>
        <v>0</v>
      </c>
      <c r="J96" s="97"/>
      <c r="K96" s="13"/>
      <c r="L96" s="13"/>
      <c r="M96" s="13"/>
      <c r="N96" s="13"/>
      <c r="O96" s="13"/>
      <c r="P96" s="13"/>
      <c r="Q96" s="13"/>
      <c r="R96" s="13"/>
      <c r="S96" s="14"/>
    </row>
    <row r="97" spans="1:19" ht="18.5" x14ac:dyDescent="0.45">
      <c r="A97" s="12"/>
      <c r="B97" s="116" t="s">
        <v>482</v>
      </c>
      <c r="C97" s="123"/>
      <c r="D97" s="121"/>
      <c r="E97" s="119">
        <f t="shared" si="1"/>
        <v>0</v>
      </c>
      <c r="F97" s="116" t="s">
        <v>482</v>
      </c>
      <c r="G97" s="122"/>
      <c r="H97" s="121"/>
      <c r="I97" s="119">
        <f t="shared" si="2"/>
        <v>0</v>
      </c>
      <c r="J97" s="97"/>
      <c r="K97" s="13"/>
      <c r="L97" s="13"/>
      <c r="M97" s="13"/>
      <c r="N97" s="13"/>
      <c r="O97" s="13"/>
      <c r="P97" s="13"/>
      <c r="Q97" s="13"/>
      <c r="R97" s="13"/>
      <c r="S97" s="14"/>
    </row>
    <row r="98" spans="1:19" ht="18.5" x14ac:dyDescent="0.45">
      <c r="A98" s="12"/>
      <c r="B98" s="116" t="s">
        <v>483</v>
      </c>
      <c r="C98" s="123"/>
      <c r="D98" s="121"/>
      <c r="E98" s="119">
        <f t="shared" si="1"/>
        <v>0</v>
      </c>
      <c r="F98" s="116" t="s">
        <v>483</v>
      </c>
      <c r="G98" s="122"/>
      <c r="H98" s="121"/>
      <c r="I98" s="119">
        <f t="shared" si="2"/>
        <v>0</v>
      </c>
      <c r="J98" s="97"/>
      <c r="K98" s="13"/>
      <c r="L98" s="13"/>
      <c r="M98" s="13"/>
      <c r="N98" s="13"/>
      <c r="O98" s="13"/>
      <c r="P98" s="13"/>
      <c r="Q98" s="13"/>
      <c r="R98" s="13"/>
      <c r="S98" s="14"/>
    </row>
    <row r="99" spans="1:19" ht="18.5" x14ac:dyDescent="0.45">
      <c r="A99" s="12"/>
      <c r="B99" s="116" t="s">
        <v>484</v>
      </c>
      <c r="C99" s="123"/>
      <c r="D99" s="121"/>
      <c r="E99" s="119">
        <f t="shared" si="1"/>
        <v>0</v>
      </c>
      <c r="F99" s="116" t="s">
        <v>484</v>
      </c>
      <c r="G99" s="122"/>
      <c r="H99" s="121"/>
      <c r="I99" s="119">
        <f t="shared" si="2"/>
        <v>0</v>
      </c>
      <c r="J99" s="97"/>
      <c r="K99" s="13"/>
      <c r="L99" s="13"/>
      <c r="M99" s="13"/>
      <c r="N99" s="13"/>
      <c r="O99" s="13"/>
      <c r="P99" s="13"/>
      <c r="Q99" s="13"/>
      <c r="R99" s="13"/>
      <c r="S99" s="14"/>
    </row>
    <row r="100" spans="1:19" ht="18.5" x14ac:dyDescent="0.45">
      <c r="A100" s="12"/>
      <c r="B100" s="116" t="s">
        <v>485</v>
      </c>
      <c r="C100" s="123"/>
      <c r="D100" s="121"/>
      <c r="E100" s="119">
        <f>SUM(C100:D100)</f>
        <v>0</v>
      </c>
      <c r="F100" s="116" t="s">
        <v>485</v>
      </c>
      <c r="G100" s="122"/>
      <c r="H100" s="121"/>
      <c r="I100" s="119">
        <f t="shared" si="2"/>
        <v>0</v>
      </c>
      <c r="J100" s="97"/>
      <c r="K100" s="13"/>
      <c r="L100" s="13"/>
      <c r="M100" s="13"/>
      <c r="N100" s="13"/>
      <c r="O100" s="13"/>
      <c r="P100" s="13"/>
      <c r="Q100" s="13"/>
      <c r="R100" s="13"/>
      <c r="S100" s="14"/>
    </row>
    <row r="101" spans="1:19" ht="18.5" x14ac:dyDescent="0.45">
      <c r="A101" s="12"/>
      <c r="B101" s="116" t="s">
        <v>486</v>
      </c>
      <c r="C101" s="123"/>
      <c r="D101" s="121"/>
      <c r="E101" s="119">
        <f t="shared" si="1"/>
        <v>0</v>
      </c>
      <c r="F101" s="116" t="s">
        <v>486</v>
      </c>
      <c r="G101" s="122"/>
      <c r="H101" s="121"/>
      <c r="I101" s="119">
        <f t="shared" si="2"/>
        <v>0</v>
      </c>
      <c r="J101" s="97"/>
      <c r="K101" s="13"/>
      <c r="L101" s="13"/>
      <c r="M101" s="13"/>
      <c r="N101" s="13"/>
      <c r="O101" s="13"/>
      <c r="P101" s="13"/>
      <c r="Q101" s="13"/>
      <c r="R101" s="13"/>
      <c r="S101" s="14"/>
    </row>
    <row r="102" spans="1:19" ht="18.5" x14ac:dyDescent="0.45">
      <c r="A102" s="12"/>
      <c r="B102" s="116" t="s">
        <v>487</v>
      </c>
      <c r="C102" s="123"/>
      <c r="D102" s="121"/>
      <c r="E102" s="119">
        <f t="shared" si="1"/>
        <v>0</v>
      </c>
      <c r="F102" s="116" t="s">
        <v>487</v>
      </c>
      <c r="G102" s="122"/>
      <c r="H102" s="121"/>
      <c r="I102" s="119">
        <f t="shared" si="2"/>
        <v>0</v>
      </c>
      <c r="J102" s="97"/>
      <c r="K102" s="13"/>
      <c r="L102" s="13"/>
      <c r="M102" s="13"/>
      <c r="N102" s="13"/>
      <c r="O102" s="13"/>
      <c r="P102" s="13"/>
      <c r="Q102" s="13"/>
      <c r="R102" s="13"/>
      <c r="S102" s="14"/>
    </row>
    <row r="103" spans="1:19" ht="18.5" x14ac:dyDescent="0.45">
      <c r="A103" s="12"/>
      <c r="B103" s="116" t="s">
        <v>488</v>
      </c>
      <c r="C103" s="123"/>
      <c r="D103" s="121"/>
      <c r="E103" s="119">
        <f t="shared" si="1"/>
        <v>0</v>
      </c>
      <c r="F103" s="116" t="s">
        <v>488</v>
      </c>
      <c r="G103" s="122"/>
      <c r="H103" s="121"/>
      <c r="I103" s="119">
        <f t="shared" si="2"/>
        <v>0</v>
      </c>
      <c r="J103" s="97"/>
      <c r="K103" s="13"/>
      <c r="L103" s="13"/>
      <c r="M103" s="13"/>
      <c r="N103" s="13"/>
      <c r="O103" s="13"/>
      <c r="P103" s="13"/>
      <c r="Q103" s="13"/>
      <c r="R103" s="13"/>
      <c r="S103" s="14"/>
    </row>
    <row r="104" spans="1:19" ht="18.5" x14ac:dyDescent="0.45">
      <c r="A104" s="12"/>
      <c r="B104" s="116" t="s">
        <v>489</v>
      </c>
      <c r="C104" s="123"/>
      <c r="D104" s="121"/>
      <c r="E104" s="119">
        <f t="shared" si="1"/>
        <v>0</v>
      </c>
      <c r="F104" s="116" t="s">
        <v>489</v>
      </c>
      <c r="G104" s="122"/>
      <c r="H104" s="121"/>
      <c r="I104" s="119">
        <f t="shared" si="2"/>
        <v>0</v>
      </c>
      <c r="J104" s="97"/>
      <c r="K104" s="13"/>
      <c r="L104" s="13"/>
      <c r="M104" s="13"/>
      <c r="N104" s="13"/>
      <c r="O104" s="13"/>
      <c r="P104" s="13"/>
      <c r="Q104" s="13"/>
      <c r="R104" s="13"/>
      <c r="S104" s="14"/>
    </row>
    <row r="105" spans="1:19" ht="18.5" x14ac:dyDescent="0.45">
      <c r="A105" s="12"/>
      <c r="B105" s="116" t="s">
        <v>490</v>
      </c>
      <c r="C105" s="123"/>
      <c r="D105" s="121"/>
      <c r="E105" s="119">
        <f t="shared" si="1"/>
        <v>0</v>
      </c>
      <c r="F105" s="116" t="s">
        <v>490</v>
      </c>
      <c r="G105" s="122"/>
      <c r="H105" s="121"/>
      <c r="I105" s="119">
        <f t="shared" si="2"/>
        <v>0</v>
      </c>
      <c r="J105" s="97"/>
      <c r="K105" s="13"/>
      <c r="L105" s="13"/>
      <c r="M105" s="13"/>
      <c r="N105" s="13"/>
      <c r="O105" s="13"/>
      <c r="P105" s="13"/>
      <c r="Q105" s="13"/>
      <c r="R105" s="13"/>
      <c r="S105" s="14"/>
    </row>
    <row r="106" spans="1:19" ht="18.5" x14ac:dyDescent="0.45">
      <c r="A106" s="12"/>
      <c r="B106" s="116" t="s">
        <v>491</v>
      </c>
      <c r="C106" s="123"/>
      <c r="D106" s="121"/>
      <c r="E106" s="119">
        <f t="shared" si="1"/>
        <v>0</v>
      </c>
      <c r="F106" s="116" t="s">
        <v>491</v>
      </c>
      <c r="G106" s="122"/>
      <c r="H106" s="121"/>
      <c r="I106" s="119">
        <f>SUM(G106:H106)</f>
        <v>0</v>
      </c>
      <c r="J106" s="97"/>
      <c r="K106" s="13"/>
      <c r="L106" s="13"/>
      <c r="M106" s="13"/>
      <c r="N106" s="13"/>
      <c r="O106" s="13"/>
      <c r="P106" s="13"/>
      <c r="Q106" s="13"/>
      <c r="R106" s="13"/>
      <c r="S106" s="14"/>
    </row>
    <row r="107" spans="1:19" ht="18.5" x14ac:dyDescent="0.45">
      <c r="A107" s="12"/>
      <c r="B107" s="116" t="s">
        <v>492</v>
      </c>
      <c r="C107" s="123"/>
      <c r="D107" s="121"/>
      <c r="E107" s="119">
        <f t="shared" si="1"/>
        <v>0</v>
      </c>
      <c r="F107" s="116" t="s">
        <v>492</v>
      </c>
      <c r="G107" s="122"/>
      <c r="H107" s="121"/>
      <c r="I107" s="119">
        <f t="shared" si="2"/>
        <v>0</v>
      </c>
      <c r="J107" s="97"/>
      <c r="K107" s="13"/>
      <c r="L107" s="13"/>
      <c r="M107" s="13"/>
      <c r="N107" s="13"/>
      <c r="O107" s="13"/>
      <c r="P107" s="13"/>
      <c r="Q107" s="13"/>
      <c r="R107" s="13"/>
      <c r="S107" s="14"/>
    </row>
    <row r="108" spans="1:19" ht="18.5" x14ac:dyDescent="0.45">
      <c r="A108" s="12"/>
      <c r="B108" s="116" t="s">
        <v>493</v>
      </c>
      <c r="C108" s="123"/>
      <c r="D108" s="121"/>
      <c r="E108" s="119">
        <f t="shared" si="1"/>
        <v>0</v>
      </c>
      <c r="F108" s="116" t="s">
        <v>493</v>
      </c>
      <c r="G108" s="122"/>
      <c r="H108" s="121"/>
      <c r="I108" s="119">
        <f t="shared" si="2"/>
        <v>0</v>
      </c>
      <c r="J108" s="97"/>
      <c r="K108" s="13"/>
      <c r="L108" s="13"/>
      <c r="M108" s="13"/>
      <c r="N108" s="13"/>
      <c r="O108" s="13"/>
      <c r="P108" s="13"/>
      <c r="Q108" s="13"/>
      <c r="R108" s="13"/>
      <c r="S108" s="14"/>
    </row>
    <row r="109" spans="1:19" ht="18.5" x14ac:dyDescent="0.45">
      <c r="A109" s="12"/>
      <c r="B109" s="116" t="s">
        <v>494</v>
      </c>
      <c r="C109" s="123"/>
      <c r="D109" s="121"/>
      <c r="E109" s="119">
        <f t="shared" si="1"/>
        <v>0</v>
      </c>
      <c r="F109" s="116" t="s">
        <v>494</v>
      </c>
      <c r="G109" s="122"/>
      <c r="H109" s="121"/>
      <c r="I109" s="119">
        <f t="shared" si="2"/>
        <v>0</v>
      </c>
      <c r="J109" s="97"/>
      <c r="K109" s="13"/>
      <c r="L109" s="13"/>
      <c r="M109" s="13"/>
      <c r="N109" s="13"/>
      <c r="O109" s="13"/>
      <c r="P109" s="13"/>
      <c r="Q109" s="13"/>
      <c r="R109" s="13"/>
      <c r="S109" s="14"/>
    </row>
    <row r="110" spans="1:19" ht="18.5" x14ac:dyDescent="0.45">
      <c r="A110" s="12"/>
      <c r="B110" s="116" t="s">
        <v>495</v>
      </c>
      <c r="C110" s="123"/>
      <c r="D110" s="121"/>
      <c r="E110" s="119">
        <f t="shared" si="1"/>
        <v>0</v>
      </c>
      <c r="F110" s="116" t="s">
        <v>495</v>
      </c>
      <c r="G110" s="122"/>
      <c r="H110" s="121"/>
      <c r="I110" s="119">
        <f t="shared" si="2"/>
        <v>0</v>
      </c>
      <c r="J110" s="97"/>
      <c r="K110" s="13"/>
      <c r="L110" s="13"/>
      <c r="M110" s="13"/>
      <c r="N110" s="13"/>
      <c r="O110" s="13"/>
      <c r="P110" s="13"/>
      <c r="Q110" s="13"/>
      <c r="R110" s="13"/>
      <c r="S110" s="14"/>
    </row>
    <row r="111" spans="1:19" ht="18.5" x14ac:dyDescent="0.45">
      <c r="A111" s="12"/>
      <c r="B111" s="116" t="s">
        <v>496</v>
      </c>
      <c r="C111" s="123"/>
      <c r="D111" s="121"/>
      <c r="E111" s="119">
        <f t="shared" si="1"/>
        <v>0</v>
      </c>
      <c r="F111" s="116" t="s">
        <v>496</v>
      </c>
      <c r="G111" s="122"/>
      <c r="H111" s="121"/>
      <c r="I111" s="119">
        <f t="shared" si="2"/>
        <v>0</v>
      </c>
      <c r="J111" s="97"/>
      <c r="K111" s="13"/>
      <c r="L111" s="13"/>
      <c r="M111" s="13"/>
      <c r="N111" s="13"/>
      <c r="O111" s="13"/>
      <c r="P111" s="13"/>
      <c r="Q111" s="13"/>
      <c r="R111" s="13"/>
      <c r="S111" s="14"/>
    </row>
    <row r="112" spans="1:19" ht="18.5" x14ac:dyDescent="0.45">
      <c r="A112" s="12"/>
      <c r="B112" s="116" t="s">
        <v>497</v>
      </c>
      <c r="C112" s="123"/>
      <c r="D112" s="121"/>
      <c r="E112" s="119">
        <f>SUM(C112:D112)</f>
        <v>0</v>
      </c>
      <c r="F112" s="116" t="s">
        <v>497</v>
      </c>
      <c r="G112" s="122"/>
      <c r="H112" s="121"/>
      <c r="I112" s="119">
        <f t="shared" si="2"/>
        <v>0</v>
      </c>
      <c r="J112" s="97"/>
      <c r="K112" s="13"/>
      <c r="L112" s="13"/>
      <c r="M112" s="13"/>
      <c r="N112" s="13"/>
      <c r="O112" s="13"/>
      <c r="P112" s="13"/>
      <c r="Q112" s="13"/>
      <c r="R112" s="13"/>
      <c r="S112" s="14"/>
    </row>
    <row r="113" spans="1:19" ht="18.5" x14ac:dyDescent="0.45">
      <c r="A113" s="12"/>
      <c r="B113" s="116" t="s">
        <v>498</v>
      </c>
      <c r="C113" s="123">
        <v>9</v>
      </c>
      <c r="D113" s="121">
        <v>0</v>
      </c>
      <c r="E113" s="118">
        <f t="shared" si="1"/>
        <v>9</v>
      </c>
      <c r="F113" s="116" t="s">
        <v>498</v>
      </c>
      <c r="G113" s="122"/>
      <c r="H113" s="121"/>
      <c r="I113" s="119">
        <f t="shared" si="2"/>
        <v>0</v>
      </c>
      <c r="J113" s="97"/>
      <c r="K113" s="13"/>
      <c r="L113" s="13"/>
      <c r="M113" s="13"/>
      <c r="N113" s="13"/>
      <c r="O113" s="13"/>
      <c r="P113" s="13"/>
      <c r="Q113" s="13"/>
      <c r="R113" s="13"/>
      <c r="S113" s="14"/>
    </row>
    <row r="114" spans="1:19" ht="18.5" x14ac:dyDescent="0.45">
      <c r="A114" s="12"/>
      <c r="B114" s="116" t="s">
        <v>499</v>
      </c>
      <c r="C114" s="123"/>
      <c r="D114" s="121"/>
      <c r="E114" s="119">
        <f t="shared" si="1"/>
        <v>0</v>
      </c>
      <c r="F114" s="116" t="s">
        <v>499</v>
      </c>
      <c r="G114" s="122"/>
      <c r="H114" s="121"/>
      <c r="I114" s="119">
        <f t="shared" si="2"/>
        <v>0</v>
      </c>
      <c r="J114" s="97"/>
      <c r="K114" s="13"/>
      <c r="L114" s="13"/>
      <c r="M114" s="13"/>
      <c r="N114" s="13"/>
      <c r="O114" s="13"/>
      <c r="P114" s="13"/>
      <c r="Q114" s="13"/>
      <c r="R114" s="13"/>
      <c r="S114" s="14"/>
    </row>
    <row r="115" spans="1:19" ht="18.5" x14ac:dyDescent="0.45">
      <c r="A115" s="12"/>
      <c r="B115" s="116" t="s">
        <v>500</v>
      </c>
      <c r="C115" s="123"/>
      <c r="D115" s="121"/>
      <c r="E115" s="119">
        <f t="shared" si="1"/>
        <v>0</v>
      </c>
      <c r="F115" s="116" t="s">
        <v>500</v>
      </c>
      <c r="G115" s="122"/>
      <c r="H115" s="121"/>
      <c r="I115" s="119">
        <f t="shared" si="2"/>
        <v>0</v>
      </c>
      <c r="J115" s="97"/>
      <c r="K115" s="13"/>
      <c r="L115" s="13"/>
      <c r="M115" s="13"/>
      <c r="N115" s="13"/>
      <c r="O115" s="13"/>
      <c r="P115" s="13"/>
      <c r="Q115" s="13"/>
      <c r="R115" s="13"/>
      <c r="S115" s="14"/>
    </row>
    <row r="116" spans="1:19" ht="18.5" x14ac:dyDescent="0.45">
      <c r="A116" s="12"/>
      <c r="B116" s="116" t="s">
        <v>501</v>
      </c>
      <c r="C116" s="123"/>
      <c r="D116" s="121"/>
      <c r="E116" s="119">
        <f t="shared" si="1"/>
        <v>0</v>
      </c>
      <c r="F116" s="116" t="s">
        <v>501</v>
      </c>
      <c r="G116" s="122"/>
      <c r="H116" s="121"/>
      <c r="I116" s="119">
        <f t="shared" si="2"/>
        <v>0</v>
      </c>
      <c r="J116" s="97"/>
      <c r="K116" s="13"/>
      <c r="L116" s="13"/>
      <c r="M116" s="13"/>
      <c r="N116" s="13"/>
      <c r="O116" s="13"/>
      <c r="P116" s="13"/>
      <c r="Q116" s="13"/>
      <c r="R116" s="13"/>
      <c r="S116" s="14"/>
    </row>
    <row r="117" spans="1:19" ht="18.5" x14ac:dyDescent="0.45">
      <c r="A117" s="12"/>
      <c r="B117" s="116" t="s">
        <v>502</v>
      </c>
      <c r="C117" s="123"/>
      <c r="D117" s="121"/>
      <c r="E117" s="119">
        <f t="shared" si="1"/>
        <v>0</v>
      </c>
      <c r="F117" s="116" t="s">
        <v>502</v>
      </c>
      <c r="G117" s="122"/>
      <c r="H117" s="121"/>
      <c r="I117" s="119">
        <f>SUM(G117:H117)</f>
        <v>0</v>
      </c>
      <c r="J117" s="97"/>
      <c r="K117" s="13"/>
      <c r="L117" s="13"/>
      <c r="M117" s="13"/>
      <c r="N117" s="13"/>
      <c r="O117" s="13"/>
      <c r="P117" s="13"/>
      <c r="Q117" s="13"/>
      <c r="R117" s="13"/>
      <c r="S117" s="14"/>
    </row>
    <row r="118" spans="1:19" ht="18.5" x14ac:dyDescent="0.45">
      <c r="A118" s="12"/>
      <c r="B118" s="116" t="s">
        <v>503</v>
      </c>
      <c r="C118" s="123"/>
      <c r="D118" s="121"/>
      <c r="E118" s="119">
        <f t="shared" si="1"/>
        <v>0</v>
      </c>
      <c r="F118" s="116" t="s">
        <v>503</v>
      </c>
      <c r="G118" s="122"/>
      <c r="H118" s="121"/>
      <c r="I118" s="119">
        <f t="shared" si="2"/>
        <v>0</v>
      </c>
      <c r="J118" s="97"/>
      <c r="K118" s="13"/>
      <c r="L118" s="13"/>
      <c r="M118" s="13"/>
      <c r="N118" s="13"/>
      <c r="O118" s="13"/>
      <c r="P118" s="13"/>
      <c r="Q118" s="13"/>
      <c r="R118" s="13"/>
      <c r="S118" s="14"/>
    </row>
    <row r="119" spans="1:19" ht="18.5" x14ac:dyDescent="0.45">
      <c r="A119" s="12"/>
      <c r="B119" s="116" t="s">
        <v>504</v>
      </c>
      <c r="C119" s="123"/>
      <c r="D119" s="121"/>
      <c r="E119" s="119">
        <f t="shared" si="1"/>
        <v>0</v>
      </c>
      <c r="F119" s="116" t="s">
        <v>504</v>
      </c>
      <c r="G119" s="122">
        <v>7</v>
      </c>
      <c r="H119" s="121">
        <v>0</v>
      </c>
      <c r="I119" s="118">
        <f t="shared" si="2"/>
        <v>7</v>
      </c>
      <c r="J119" s="97"/>
      <c r="K119" s="13"/>
      <c r="L119" s="13"/>
      <c r="M119" s="13"/>
      <c r="N119" s="13"/>
      <c r="O119" s="13"/>
      <c r="P119" s="13"/>
      <c r="Q119" s="13"/>
      <c r="R119" s="13"/>
      <c r="S119" s="14"/>
    </row>
    <row r="120" spans="1:19" ht="18.5" x14ac:dyDescent="0.45">
      <c r="A120" s="12"/>
      <c r="B120" s="116" t="s">
        <v>505</v>
      </c>
      <c r="C120" s="123"/>
      <c r="D120" s="121"/>
      <c r="E120" s="124">
        <f t="shared" si="1"/>
        <v>0</v>
      </c>
      <c r="F120" s="116" t="s">
        <v>505</v>
      </c>
      <c r="G120" s="122"/>
      <c r="H120" s="121"/>
      <c r="I120" s="119">
        <f t="shared" si="2"/>
        <v>0</v>
      </c>
      <c r="J120" s="97"/>
      <c r="K120" s="13"/>
      <c r="L120" s="13"/>
      <c r="M120" s="13"/>
      <c r="N120" s="13"/>
      <c r="O120" s="13"/>
      <c r="P120" s="13"/>
      <c r="Q120" s="13"/>
      <c r="R120" s="13"/>
      <c r="S120" s="14"/>
    </row>
    <row r="121" spans="1:19" ht="19" thickBot="1" x14ac:dyDescent="0.5">
      <c r="A121" s="12"/>
      <c r="B121" s="125" t="s">
        <v>506</v>
      </c>
      <c r="C121" s="126"/>
      <c r="D121" s="127"/>
      <c r="E121" s="128">
        <f t="shared" si="1"/>
        <v>0</v>
      </c>
      <c r="F121" s="129" t="s">
        <v>506</v>
      </c>
      <c r="G121" s="130"/>
      <c r="H121" s="127"/>
      <c r="I121" s="128">
        <f t="shared" si="2"/>
        <v>0</v>
      </c>
      <c r="J121" s="97"/>
      <c r="K121" s="13"/>
      <c r="L121" s="13"/>
      <c r="M121" s="13"/>
      <c r="N121" s="13"/>
      <c r="O121" s="13"/>
      <c r="P121" s="13"/>
      <c r="Q121" s="13"/>
      <c r="R121" s="13"/>
      <c r="S121" s="14"/>
    </row>
    <row r="122" spans="1:19" ht="21.5" thickBot="1" x14ac:dyDescent="0.55000000000000004">
      <c r="A122" s="12"/>
      <c r="B122" s="131"/>
      <c r="C122" s="13"/>
      <c r="D122" s="132" t="s">
        <v>507</v>
      </c>
      <c r="E122" s="133">
        <f>SUM(E72:E121)</f>
        <v>1012</v>
      </c>
      <c r="F122" s="13" t="s">
        <v>437</v>
      </c>
      <c r="G122" s="49"/>
      <c r="H122" s="132" t="s">
        <v>508</v>
      </c>
      <c r="I122" s="133">
        <f>SUM(I72:I121)</f>
        <v>837</v>
      </c>
      <c r="J122" s="134" t="s">
        <v>437</v>
      </c>
      <c r="K122" s="13"/>
      <c r="L122" s="13"/>
      <c r="M122" s="13"/>
      <c r="N122" s="13"/>
      <c r="O122" s="13"/>
      <c r="P122" s="13"/>
      <c r="Q122" s="13"/>
      <c r="R122" s="13"/>
      <c r="S122" s="14"/>
    </row>
    <row r="123" spans="1:19" ht="16" thickBot="1" x14ac:dyDescent="0.4">
      <c r="A123" s="12"/>
      <c r="B123" s="135"/>
      <c r="C123" s="13"/>
      <c r="D123" s="13"/>
      <c r="E123" s="13"/>
      <c r="F123" s="13"/>
      <c r="G123" s="13"/>
      <c r="H123" s="13"/>
      <c r="I123" s="69"/>
      <c r="J123" s="97"/>
      <c r="K123" s="13"/>
      <c r="L123" s="13"/>
      <c r="M123" s="13"/>
      <c r="N123" s="13"/>
      <c r="O123" s="13"/>
      <c r="P123" s="13"/>
      <c r="Q123" s="13"/>
      <c r="R123" s="13"/>
      <c r="S123" s="14"/>
    </row>
    <row r="124" spans="1:19" x14ac:dyDescent="0.35">
      <c r="A124" s="12"/>
      <c r="B124" s="135"/>
      <c r="C124" s="13"/>
      <c r="D124" s="136"/>
      <c r="E124" s="137"/>
      <c r="F124" s="137"/>
      <c r="G124" s="137"/>
      <c r="H124" s="138"/>
      <c r="I124" s="97"/>
      <c r="J124" s="97"/>
      <c r="K124" s="13"/>
      <c r="L124" s="13"/>
      <c r="M124" s="13"/>
      <c r="N124" s="13"/>
      <c r="O124" s="13"/>
      <c r="P124" s="13"/>
      <c r="Q124" s="13"/>
      <c r="R124" s="13"/>
      <c r="S124" s="14"/>
    </row>
    <row r="125" spans="1:19" ht="21.5" thickBot="1" x14ac:dyDescent="0.55000000000000004">
      <c r="A125" s="12"/>
      <c r="B125" s="135"/>
      <c r="C125" s="13"/>
      <c r="D125" s="139"/>
      <c r="E125" s="17" t="s">
        <v>509</v>
      </c>
      <c r="F125" s="13"/>
      <c r="G125" s="13"/>
      <c r="H125" s="140"/>
      <c r="I125" s="97"/>
      <c r="J125" s="97"/>
      <c r="K125" s="13"/>
      <c r="L125" s="13"/>
      <c r="M125" s="13"/>
      <c r="N125" s="13"/>
      <c r="O125" s="13"/>
      <c r="P125" s="13"/>
      <c r="Q125" s="13"/>
      <c r="R125" s="13"/>
      <c r="S125" s="14"/>
    </row>
    <row r="126" spans="1:19" ht="21.5" thickBot="1" x14ac:dyDescent="0.55000000000000004">
      <c r="A126" s="12"/>
      <c r="B126" s="135"/>
      <c r="C126" s="13"/>
      <c r="D126" s="139"/>
      <c r="E126" s="58">
        <f>SUM(E122+I122)</f>
        <v>1849</v>
      </c>
      <c r="F126" s="49" t="s">
        <v>437</v>
      </c>
      <c r="G126" s="13"/>
      <c r="H126" s="140"/>
      <c r="I126" s="97"/>
      <c r="J126" s="97"/>
      <c r="K126" s="13"/>
      <c r="L126" s="13"/>
      <c r="M126" s="13"/>
      <c r="N126" s="13"/>
      <c r="O126" s="13"/>
      <c r="P126" s="13"/>
      <c r="Q126" s="13"/>
      <c r="R126" s="13"/>
      <c r="S126" s="14"/>
    </row>
    <row r="127" spans="1:19" x14ac:dyDescent="0.35">
      <c r="A127" s="12"/>
      <c r="B127" s="135"/>
      <c r="C127" s="13"/>
      <c r="D127" s="139"/>
      <c r="E127" s="13"/>
      <c r="F127" s="13"/>
      <c r="G127" s="13"/>
      <c r="H127" s="140"/>
      <c r="I127" s="97"/>
      <c r="J127" s="97"/>
      <c r="K127" s="13"/>
      <c r="L127" s="13"/>
      <c r="M127" s="13"/>
      <c r="N127" s="13"/>
      <c r="O127" s="13"/>
      <c r="P127" s="13"/>
      <c r="Q127" s="13"/>
      <c r="R127" s="13"/>
      <c r="S127" s="14"/>
    </row>
    <row r="128" spans="1:19" x14ac:dyDescent="0.35">
      <c r="A128" s="12"/>
      <c r="B128" s="135"/>
      <c r="C128" s="13"/>
      <c r="D128" s="139"/>
      <c r="E128" s="13"/>
      <c r="F128" s="13"/>
      <c r="G128" s="13"/>
      <c r="H128" s="140"/>
      <c r="I128" s="97"/>
      <c r="J128" s="97"/>
      <c r="K128" s="13"/>
      <c r="L128" s="13"/>
      <c r="M128" s="13"/>
      <c r="N128" s="13"/>
      <c r="O128" s="13"/>
      <c r="P128" s="13"/>
      <c r="Q128" s="13"/>
      <c r="R128" s="13"/>
      <c r="S128" s="14"/>
    </row>
    <row r="129" spans="1:19" ht="21" x14ac:dyDescent="0.5">
      <c r="A129" s="12"/>
      <c r="B129" s="135"/>
      <c r="C129" s="13"/>
      <c r="D129" s="141"/>
      <c r="E129" s="32"/>
      <c r="F129" s="13"/>
      <c r="G129" s="13"/>
      <c r="H129" s="140"/>
      <c r="I129" s="97"/>
      <c r="J129" s="97"/>
      <c r="K129" s="13"/>
      <c r="L129" s="13"/>
      <c r="M129" s="13"/>
      <c r="N129" s="13"/>
      <c r="O129" s="13"/>
      <c r="P129" s="13"/>
      <c r="Q129" s="13"/>
      <c r="R129" s="13"/>
      <c r="S129" s="14"/>
    </row>
    <row r="130" spans="1:19" ht="21" x14ac:dyDescent="0.5">
      <c r="A130" s="12"/>
      <c r="B130" s="135"/>
      <c r="C130" s="13"/>
      <c r="D130" s="139"/>
      <c r="E130" s="32" t="s">
        <v>510</v>
      </c>
      <c r="F130" s="13"/>
      <c r="G130" s="13"/>
      <c r="H130" s="140"/>
      <c r="I130" s="97"/>
      <c r="J130" s="97"/>
      <c r="K130" s="13"/>
      <c r="L130" s="13"/>
      <c r="M130" s="13"/>
      <c r="N130" s="13"/>
      <c r="O130" s="13"/>
      <c r="P130" s="13"/>
      <c r="Q130" s="13"/>
      <c r="R130" s="13"/>
      <c r="S130" s="14"/>
    </row>
    <row r="131" spans="1:19" ht="21" x14ac:dyDescent="0.5">
      <c r="A131" s="12"/>
      <c r="B131" s="135"/>
      <c r="C131" s="13"/>
      <c r="D131" s="141"/>
      <c r="E131" s="32"/>
      <c r="F131" s="13"/>
      <c r="G131" s="13"/>
      <c r="H131" s="140"/>
      <c r="I131" s="97"/>
      <c r="J131" s="97"/>
      <c r="K131" s="13"/>
      <c r="L131" s="13"/>
      <c r="M131" s="13"/>
      <c r="N131" s="13"/>
      <c r="O131" s="13"/>
      <c r="P131" s="13"/>
      <c r="Q131" s="13"/>
      <c r="R131" s="13"/>
      <c r="S131" s="14"/>
    </row>
    <row r="132" spans="1:19" x14ac:dyDescent="0.35">
      <c r="A132" s="12"/>
      <c r="B132" s="135"/>
      <c r="C132" s="13"/>
      <c r="D132" s="139"/>
      <c r="E132" s="13"/>
      <c r="F132" s="13"/>
      <c r="G132" s="13"/>
      <c r="H132" s="140"/>
      <c r="I132" s="97"/>
      <c r="J132" s="97"/>
      <c r="K132" s="13"/>
      <c r="L132" s="13"/>
      <c r="M132" s="13"/>
      <c r="N132" s="13"/>
      <c r="O132" s="13"/>
      <c r="P132" s="13"/>
      <c r="Q132" s="13"/>
      <c r="R132" s="13"/>
      <c r="S132" s="14"/>
    </row>
    <row r="133" spans="1:19" ht="15" thickBot="1" x14ac:dyDescent="0.4">
      <c r="A133" s="12"/>
      <c r="B133" s="135"/>
      <c r="C133" s="13"/>
      <c r="D133" s="142"/>
      <c r="E133" s="143"/>
      <c r="F133" s="143"/>
      <c r="G133" s="143"/>
      <c r="H133" s="144"/>
      <c r="I133" s="97"/>
      <c r="J133" s="97"/>
      <c r="K133" s="13"/>
      <c r="L133" s="13"/>
      <c r="M133" s="13"/>
      <c r="N133" s="13"/>
      <c r="O133" s="13"/>
      <c r="P133" s="13"/>
      <c r="Q133" s="13"/>
      <c r="R133" s="13"/>
      <c r="S133" s="14"/>
    </row>
    <row r="134" spans="1:19" x14ac:dyDescent="0.35">
      <c r="A134" s="12"/>
      <c r="B134" s="135"/>
      <c r="C134" s="13"/>
      <c r="D134" s="13"/>
      <c r="E134" s="13"/>
      <c r="F134" s="13"/>
      <c r="G134" s="13"/>
      <c r="H134" s="13"/>
      <c r="I134" s="97"/>
      <c r="J134" s="97"/>
      <c r="K134" s="13"/>
      <c r="L134" s="13"/>
      <c r="M134" s="13"/>
      <c r="N134" s="13"/>
      <c r="O134" s="13"/>
      <c r="P134" s="13"/>
      <c r="Q134" s="13"/>
      <c r="R134" s="13"/>
      <c r="S134" s="14"/>
    </row>
    <row r="135" spans="1:19" x14ac:dyDescent="0.35">
      <c r="A135" s="12"/>
      <c r="B135" s="145"/>
      <c r="C135" s="146"/>
      <c r="D135" s="146"/>
      <c r="E135" s="146"/>
      <c r="F135" s="146"/>
      <c r="G135" s="146"/>
      <c r="H135" s="146"/>
      <c r="I135" s="147"/>
      <c r="J135" s="97"/>
      <c r="K135" s="13"/>
      <c r="L135" s="13"/>
      <c r="M135" s="13"/>
      <c r="N135" s="13"/>
      <c r="O135" s="13"/>
      <c r="P135" s="13"/>
      <c r="Q135" s="13"/>
      <c r="R135" s="13"/>
      <c r="S135" s="14"/>
    </row>
    <row r="136" spans="1:19" x14ac:dyDescent="0.35">
      <c r="A136" s="12"/>
      <c r="B136" s="135"/>
      <c r="C136" s="13"/>
      <c r="D136" s="13"/>
      <c r="E136" s="13"/>
      <c r="F136" s="13"/>
      <c r="G136" s="13"/>
      <c r="H136" s="13"/>
      <c r="I136" s="13"/>
      <c r="J136" s="97"/>
      <c r="K136" s="13"/>
      <c r="L136" s="13"/>
      <c r="M136" s="13"/>
      <c r="N136" s="13"/>
      <c r="O136" s="13"/>
      <c r="P136" s="13"/>
      <c r="Q136" s="13"/>
      <c r="R136" s="13"/>
      <c r="S136" s="14"/>
    </row>
    <row r="137" spans="1:19" x14ac:dyDescent="0.35">
      <c r="A137" s="12"/>
      <c r="B137" s="148"/>
      <c r="C137" s="146"/>
      <c r="D137" s="146"/>
      <c r="E137" s="146"/>
      <c r="F137" s="146"/>
      <c r="G137" s="146"/>
      <c r="H137" s="146"/>
      <c r="I137" s="146"/>
      <c r="J137" s="147"/>
      <c r="K137" s="13"/>
      <c r="L137" s="13"/>
      <c r="M137" s="13"/>
      <c r="N137" s="13"/>
      <c r="O137" s="13"/>
      <c r="P137" s="13"/>
      <c r="Q137" s="13"/>
      <c r="R137" s="13"/>
      <c r="S137" s="14"/>
    </row>
    <row r="138" spans="1:19" x14ac:dyDescent="0.35">
      <c r="A138" s="12"/>
      <c r="B138" s="13"/>
      <c r="C138" s="13"/>
      <c r="D138" s="13"/>
      <c r="E138" s="13"/>
      <c r="F138" s="13"/>
      <c r="G138" s="13"/>
      <c r="H138" s="13"/>
      <c r="I138" s="13"/>
      <c r="J138" s="13"/>
      <c r="K138" s="13"/>
      <c r="L138" s="13"/>
      <c r="M138" s="13"/>
      <c r="N138" s="13"/>
      <c r="O138" s="13"/>
      <c r="P138" s="13"/>
      <c r="Q138" s="13"/>
      <c r="R138" s="13"/>
      <c r="S138" s="14"/>
    </row>
    <row r="139" spans="1:19" x14ac:dyDescent="0.35">
      <c r="A139" s="12"/>
      <c r="B139" s="13"/>
      <c r="C139" s="13"/>
      <c r="D139" s="13"/>
      <c r="E139" s="13"/>
      <c r="F139" s="13"/>
      <c r="G139" s="13"/>
      <c r="H139" s="13"/>
      <c r="I139" s="13"/>
      <c r="J139" s="13"/>
      <c r="K139" s="13"/>
      <c r="L139" s="13"/>
      <c r="M139" s="13"/>
      <c r="N139" s="13"/>
      <c r="O139" s="13"/>
      <c r="P139" s="13"/>
      <c r="Q139" s="13"/>
      <c r="R139" s="13"/>
      <c r="S139" s="14"/>
    </row>
    <row r="140" spans="1:19" x14ac:dyDescent="0.35">
      <c r="A140" s="12"/>
      <c r="B140" s="13"/>
      <c r="C140" s="13"/>
      <c r="D140" s="13"/>
      <c r="E140" s="13"/>
      <c r="F140" s="13"/>
      <c r="G140" s="13"/>
      <c r="H140" s="13"/>
      <c r="I140" s="13"/>
      <c r="J140" s="13"/>
      <c r="K140" s="13"/>
      <c r="L140" s="13"/>
      <c r="M140" s="13"/>
      <c r="N140" s="13"/>
      <c r="O140" s="13"/>
      <c r="P140" s="13"/>
      <c r="Q140" s="13"/>
      <c r="R140" s="13"/>
      <c r="S140" s="14"/>
    </row>
    <row r="141" spans="1:19" x14ac:dyDescent="0.35">
      <c r="A141" s="12"/>
      <c r="B141" s="13"/>
      <c r="C141" s="13"/>
      <c r="D141" s="13"/>
      <c r="E141" s="13"/>
      <c r="F141" s="13"/>
      <c r="G141" s="13"/>
      <c r="H141" s="13"/>
      <c r="I141" s="13"/>
      <c r="J141" s="13"/>
      <c r="K141" s="13"/>
      <c r="L141" s="13"/>
      <c r="M141" s="13"/>
      <c r="N141" s="13"/>
      <c r="O141" s="13"/>
      <c r="P141" s="13"/>
      <c r="Q141" s="13"/>
      <c r="R141" s="13"/>
      <c r="S141" s="14"/>
    </row>
    <row r="142" spans="1:19" x14ac:dyDescent="0.35">
      <c r="A142" s="12"/>
      <c r="B142" s="13"/>
      <c r="C142" s="13"/>
      <c r="D142" s="13"/>
      <c r="E142" s="13"/>
      <c r="F142" s="13"/>
      <c r="G142" s="13"/>
      <c r="H142" s="13"/>
      <c r="I142" s="13"/>
      <c r="J142" s="13"/>
      <c r="K142" s="13"/>
      <c r="L142" s="13"/>
      <c r="M142" s="13"/>
      <c r="N142" s="13"/>
      <c r="O142" s="13"/>
      <c r="P142" s="13"/>
      <c r="Q142" s="13"/>
      <c r="R142" s="13"/>
      <c r="S142" s="14"/>
    </row>
    <row r="143" spans="1:19" x14ac:dyDescent="0.35">
      <c r="A143" s="12"/>
      <c r="B143" s="13"/>
      <c r="C143" s="13"/>
      <c r="D143" s="13"/>
      <c r="E143" s="13"/>
      <c r="F143" s="13"/>
      <c r="G143" s="13"/>
      <c r="H143" s="13"/>
      <c r="I143" s="13"/>
      <c r="J143" s="13"/>
      <c r="K143" s="13"/>
      <c r="L143" s="13"/>
      <c r="M143" s="13"/>
      <c r="N143" s="13"/>
      <c r="O143" s="13"/>
      <c r="P143" s="13"/>
      <c r="Q143" s="13"/>
      <c r="R143" s="13"/>
      <c r="S143" s="14"/>
    </row>
    <row r="144" spans="1:19" x14ac:dyDescent="0.35">
      <c r="A144" s="12"/>
      <c r="B144" s="13"/>
      <c r="C144" s="13"/>
      <c r="D144" s="13"/>
      <c r="E144" s="13"/>
      <c r="F144" s="13"/>
      <c r="G144" s="13"/>
      <c r="H144" s="13"/>
      <c r="I144" s="13"/>
      <c r="J144" s="13"/>
      <c r="K144" s="13"/>
      <c r="L144" s="13"/>
      <c r="M144" s="13"/>
      <c r="N144" s="13"/>
      <c r="O144" s="13"/>
      <c r="P144" s="13"/>
      <c r="Q144" s="13"/>
      <c r="R144" s="13"/>
      <c r="S144" s="14"/>
    </row>
    <row r="145" spans="1:19" x14ac:dyDescent="0.35">
      <c r="A145" s="12"/>
      <c r="B145" s="13"/>
      <c r="C145" s="13"/>
      <c r="D145" s="13"/>
      <c r="E145" s="13"/>
      <c r="F145" s="13"/>
      <c r="G145" s="13"/>
      <c r="H145" s="13"/>
      <c r="I145" s="13"/>
      <c r="J145" s="13"/>
      <c r="K145" s="13"/>
      <c r="L145" s="13"/>
      <c r="M145" s="13"/>
      <c r="N145" s="13"/>
      <c r="O145" s="13"/>
      <c r="P145" s="13"/>
      <c r="Q145" s="13"/>
      <c r="R145" s="13"/>
      <c r="S145" s="14"/>
    </row>
    <row r="146" spans="1:19" x14ac:dyDescent="0.35">
      <c r="A146" s="12"/>
      <c r="B146" s="13"/>
      <c r="C146" s="13"/>
      <c r="D146" s="13"/>
      <c r="E146" s="13"/>
      <c r="F146" s="13"/>
      <c r="G146" s="13"/>
      <c r="H146" s="13"/>
      <c r="I146" s="13"/>
      <c r="J146" s="13"/>
      <c r="K146" s="13"/>
      <c r="L146" s="13"/>
      <c r="M146" s="13"/>
      <c r="N146" s="13"/>
      <c r="O146" s="13"/>
      <c r="P146" s="13"/>
      <c r="Q146" s="13"/>
      <c r="R146" s="13"/>
      <c r="S146" s="14"/>
    </row>
    <row r="147" spans="1:19" x14ac:dyDescent="0.35">
      <c r="A147" s="12"/>
      <c r="B147" s="13"/>
      <c r="C147" s="13"/>
      <c r="D147" s="13"/>
      <c r="E147" s="13"/>
      <c r="F147" s="13"/>
      <c r="G147" s="13"/>
      <c r="H147" s="13"/>
      <c r="I147" s="13"/>
      <c r="J147" s="13"/>
      <c r="K147" s="13"/>
      <c r="L147" s="13"/>
      <c r="M147" s="13"/>
      <c r="N147" s="13"/>
      <c r="O147" s="13"/>
      <c r="P147" s="13"/>
      <c r="Q147" s="13"/>
      <c r="R147" s="13"/>
      <c r="S147" s="14"/>
    </row>
    <row r="148" spans="1:19" x14ac:dyDescent="0.35">
      <c r="A148" s="12"/>
      <c r="B148" s="13"/>
      <c r="C148" s="13"/>
      <c r="D148" s="13"/>
      <c r="E148" s="13"/>
      <c r="F148" s="13"/>
      <c r="G148" s="13"/>
      <c r="H148" s="13"/>
      <c r="I148" s="13"/>
      <c r="J148" s="13"/>
      <c r="K148" s="13"/>
      <c r="L148" s="13"/>
      <c r="M148" s="13"/>
      <c r="N148" s="13"/>
      <c r="O148" s="13"/>
      <c r="P148" s="13"/>
      <c r="Q148" s="13"/>
      <c r="R148" s="13"/>
      <c r="S148" s="14"/>
    </row>
    <row r="149" spans="1:19" x14ac:dyDescent="0.35">
      <c r="A149" s="12"/>
      <c r="B149" s="13"/>
      <c r="C149" s="13"/>
      <c r="D149" s="13"/>
      <c r="E149" s="13"/>
      <c r="F149" s="13"/>
      <c r="G149" s="13"/>
      <c r="H149" s="13"/>
      <c r="I149" s="13"/>
      <c r="J149" s="13"/>
      <c r="K149" s="13"/>
      <c r="L149" s="13"/>
      <c r="M149" s="13"/>
      <c r="N149" s="13"/>
      <c r="O149" s="13"/>
      <c r="P149" s="13"/>
      <c r="Q149" s="13"/>
      <c r="R149" s="13"/>
      <c r="S149" s="14"/>
    </row>
    <row r="150" spans="1:19" x14ac:dyDescent="0.35">
      <c r="A150" s="12"/>
      <c r="B150" s="13"/>
      <c r="C150" s="13"/>
      <c r="D150" s="13"/>
      <c r="E150" s="13"/>
      <c r="F150" s="13"/>
      <c r="G150" s="13"/>
      <c r="H150" s="13"/>
      <c r="I150" s="13"/>
      <c r="J150" s="13"/>
      <c r="K150" s="13"/>
      <c r="L150" s="13"/>
      <c r="M150" s="13"/>
      <c r="N150" s="13"/>
      <c r="O150" s="13"/>
      <c r="P150" s="13"/>
      <c r="Q150" s="13"/>
      <c r="R150" s="13"/>
      <c r="S150" s="14"/>
    </row>
    <row r="151" spans="1:19" x14ac:dyDescent="0.35">
      <c r="A151" s="12"/>
      <c r="B151" s="13"/>
      <c r="C151" s="13"/>
      <c r="D151" s="13"/>
      <c r="E151" s="13"/>
      <c r="F151" s="13"/>
      <c r="G151" s="13"/>
      <c r="H151" s="13"/>
      <c r="I151" s="13"/>
      <c r="J151" s="13"/>
      <c r="K151" s="13"/>
      <c r="L151" s="13"/>
      <c r="M151" s="13"/>
      <c r="N151" s="13"/>
      <c r="O151" s="13"/>
      <c r="P151" s="13"/>
      <c r="Q151" s="13"/>
      <c r="R151" s="13"/>
      <c r="S151" s="14"/>
    </row>
    <row r="152" spans="1:19" x14ac:dyDescent="0.35">
      <c r="A152" s="149"/>
      <c r="B152" s="95"/>
      <c r="C152" s="95"/>
      <c r="D152" s="95"/>
      <c r="E152" s="95"/>
      <c r="F152" s="95"/>
      <c r="G152" s="95"/>
      <c r="H152" s="95"/>
      <c r="I152" s="95"/>
      <c r="J152" s="95"/>
      <c r="K152" s="95"/>
      <c r="L152" s="95"/>
      <c r="M152" s="95"/>
      <c r="N152" s="95"/>
      <c r="O152" s="95"/>
      <c r="P152" s="95"/>
      <c r="Q152" s="95"/>
      <c r="R152" s="95"/>
      <c r="S152" s="96"/>
    </row>
  </sheetData>
  <sheetProtection algorithmName="SHA-512" hashValue="d5OZqHfrNCACjbwjwySy+yfIpK9CkLY/GLtmI7PLFEVMmrurgFtBc+x9LfO9ikau+mLVeq9Zcef+C+X+EVFbAQ==" saltValue="RIhZz4WttyYHSH7CcUj4lQ==" spinCount="100000" sheet="1" objects="1" scenarios="1" selectLockedCells="1" selectUnlockedCells="1"/>
  <mergeCells count="9">
    <mergeCell ref="B69:C69"/>
    <mergeCell ref="D67:E67"/>
    <mergeCell ref="C25:E25"/>
    <mergeCell ref="C26:E26"/>
    <mergeCell ref="B60:I60"/>
    <mergeCell ref="C62:E62"/>
    <mergeCell ref="D63:E63"/>
    <mergeCell ref="C64:D64"/>
    <mergeCell ref="D66:E66"/>
  </mergeCells>
  <conditionalFormatting sqref="F25">
    <cfRule type="cellIs" dxfId="1" priority="3" operator="equal">
      <formula>$P$2</formula>
    </cfRule>
    <cfRule type="cellIs" dxfId="0" priority="4" operator="equal">
      <formula>$P$2</formula>
    </cfRule>
  </conditionalFormatting>
  <dataValidations count="10">
    <dataValidation errorStyle="information" allowBlank="1" showInputMessage="1" showErrorMessage="1" sqref="D66:E66" xr:uid="{07BE4800-8411-2F41-8370-04B62439B311}"/>
    <dataValidation errorStyle="information" operator="notEqual" showInputMessage="1" showErrorMessage="1" promptTitle="Lab Name" prompt="Type your Lab Name - do not leave blank" sqref="C62:E62" xr:uid="{27023ACF-D68E-A040-A043-5EC7224F09ED}"/>
    <dataValidation type="whole" allowBlank="1" showInputMessage="1" showErrorMessage="1" errorTitle="Incorrect entries detected" error="WARNING: Enter only whole numbers in these fields: 0, 1, 2, 3, etc.; no other characters are permitted. Delete the incorrect characters and retry." sqref="G72:H121 H39:I40" xr:uid="{45DE2081-9FEC-9344-9CB6-F3D14D54B8F9}">
      <formula1>0</formula1>
      <formula2>99999999</formula2>
    </dataValidation>
    <dataValidation type="custom" allowBlank="1" showInputMessage="1" showErrorMessage="1" errorTitle="Incorrect Email Text" error="WARNING: An incomplete or invalid email address was detected. Please review your entry for typos. " promptTitle="Lab Email" prompt="Type the email used to submit this monthly report - do not leave blank" sqref="C64:D64" xr:uid="{CAFCEFD0-5ACA-7846-BBF0-659BD15AF31A}">
      <formula1>ISNUMBER(SEARCH("@", C64))</formula1>
    </dataValidation>
    <dataValidation type="custom" allowBlank="1" showInputMessage="1" showErrorMessage="1" errorTitle="Incorrect NVSL Lab Code" error="WARNING: The NVSL Lab Code is expected to be 3-4 numbers long. Check the provided link to NVSL Lab Codes; if you have not been assigned one, then leave blank." promptTitle="NVSL Lab Code" prompt="Type your NVSL Lab Code - do not leave blank unless you have not been assigned one" sqref="C63" xr:uid="{3AA9074A-C4E0-0A47-85F0-B89D2A286BB6}">
      <formula1>OR(LEN(C63)=3,LEN(C63)=4)</formula1>
    </dataValidation>
    <dataValidation type="whole" allowBlank="1" showInputMessage="1" showErrorMessage="1" errorTitle="Incorrect entries detected" error="WARNING: Enter only whole numbers in these fields: 0, 1, 2, 3 etc.; no other characters are permitted. Delete the incorrect characters and retry." sqref="C72:D121 C39:D46" xr:uid="{868E6A75-2797-4043-BA09-1D6C39A201BC}">
      <formula1>0</formula1>
      <formula2>999999999</formula2>
    </dataValidation>
    <dataValidation type="list" showInputMessage="1" showErrorMessage="1" errorTitle="Year incorrectly selected" error="WARNING: The year was incorrectly selected. Use the dropdown list to select your Reporting Year, then press Enter on your keyboard." promptTitle="Reporting Year" prompt="Use the dropdown list to select the Reporting Year, then press Enter" sqref="C67" xr:uid="{B6229EEF-F472-B84C-98EA-34F2D21BF658}">
      <formula1>$AA$1:$AA$17</formula1>
    </dataValidation>
    <dataValidation type="list" showInputMessage="1" showErrorMessage="1" errorTitle="Month incorrectly selected" error="WARNING: The month was incorrectly selected. Use the dropdown list to select your Reporting Month, then press Enter on your keyboard." promptTitle="Reporting Month" prompt="Use the dropdown list to select the Reporting Month, then press Enter" sqref="C66" xr:uid="{07AC557F-6149-D74E-85F5-5E6C75251FE7}">
      <formula1>$Y$1:$Y$17</formula1>
    </dataValidation>
    <dataValidation errorStyle="information" operator="notEqual" showInputMessage="1" showErrorMessage="1" promptTitle="Lab Name" prompt="Type your Lab's full official Name - do not leave blank and please check for typos" sqref="C25:E26" xr:uid="{2C804A5B-0862-754E-B1AD-BF902B6DA05D}"/>
    <dataValidation type="list" allowBlank="1" showInputMessage="1" showErrorMessage="1" errorTitle="State incorrectly selected" error="WARNING: The state was not selected properly. Use the dropdown list to select the State where your lab is located, then press Enter on your keyboard." promptTitle="State Where Lab is Located" prompt="Use the dropdown list to select the State where this lab is located, then press Enter" sqref="C65" xr:uid="{EC455CA2-A336-6447-9479-884887CA2691}">
      <formula1>$A$19:$A$92</formula1>
    </dataValidation>
  </dataValidations>
  <hyperlinks>
    <hyperlink ref="D63" r:id="rId1" display="Link to Approved EIA testing Labs" xr:uid="{FDEFECB9-21FF-8E47-91B0-570CDD855502}"/>
    <hyperlink ref="B52" r:id="rId2" xr:uid="{00000000-0004-0000-0100-000000000000}"/>
    <hyperlink ref="I18" r:id="rId3" xr:uid="{7D7DCDD8-B416-0143-97E4-F7E71EB5901D}"/>
  </hyperlinks>
  <pageMargins left="0.7" right="0.7" top="0.75" bottom="0.75" header="0.3" footer="0.3"/>
  <pageSetup orientation="portrait"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F9ECCEC8B03D1440B116A8FE3FEADB01" ma:contentTypeVersion="10" ma:contentTypeDescription="Create a new document." ma:contentTypeScope="" ma:versionID="c9f3775d2352f371ccc8de1a046d61c1">
  <xsd:schema xmlns:xsd="http://www.w3.org/2001/XMLSchema" xmlns:xs="http://www.w3.org/2001/XMLSchema" xmlns:p="http://schemas.microsoft.com/office/2006/metadata/properties" targetNamespace="http://schemas.microsoft.com/office/2006/metadata/properties" ma:root="true" ma:fieldsID="766757fa745b51f4d5235397bb8e0bb8">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7"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679ABDF-B4FA-4291-B923-0E2A9CD432E3}">
  <ds:schemaRefs>
    <ds:schemaRef ds:uri="http://schemas.microsoft.com/sharepoint/v3/contenttype/forms"/>
  </ds:schemaRefs>
</ds:datastoreItem>
</file>

<file path=customXml/itemProps2.xml><?xml version="1.0" encoding="utf-8"?>
<ds:datastoreItem xmlns:ds="http://schemas.openxmlformats.org/officeDocument/2006/customXml" ds:itemID="{151FB572-EDAC-4A80-B49D-F145D441CA6E}">
  <ds:schemaRefs>
    <ds:schemaRef ds:uri="http://purl.org/dc/elements/1.1/"/>
    <ds:schemaRef ds:uri="http://schemas.microsoft.com/office/2006/metadata/properties"/>
    <ds:schemaRef ds:uri="http://schemas.microsoft.com/office/2006/documentManagement/types"/>
    <ds:schemaRef ds:uri="http://purl.org/dc/terms/"/>
    <ds:schemaRef ds:uri="http://schemas.openxmlformats.org/package/2006/metadata/core-properties"/>
    <ds:schemaRef ds:uri="http://purl.org/dc/dcmitype/"/>
    <ds:schemaRef ds:uri="http://schemas.microsoft.com/office/infopath/2007/PartnerControls"/>
    <ds:schemaRef ds:uri="http://www.w3.org/XML/1998/namespace"/>
  </ds:schemaRefs>
</ds:datastoreItem>
</file>

<file path=customXml/itemProps3.xml><?xml version="1.0" encoding="utf-8"?>
<ds:datastoreItem xmlns:ds="http://schemas.openxmlformats.org/officeDocument/2006/customXml" ds:itemID="{9AA8468F-F996-4CC1-A299-CA46B05313B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Monthly_Report</vt:lpstr>
      <vt:lpstr>Form_Instructions</vt:lpstr>
      <vt:lpstr>Lab_Name</vt:lpstr>
    </vt:vector>
  </TitlesOfParts>
  <Manager/>
  <Company>USDA APHIS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EIA Monthly Report Submision Template</dc:title>
  <dc:subject/>
  <dc:creator>Ahola, Sara C - APHIS</dc:creator>
  <cp:keywords>EIA</cp:keywords>
  <dc:description/>
  <cp:lastModifiedBy>Wattenberg, Jay L - APHIS</cp:lastModifiedBy>
  <cp:revision/>
  <dcterms:created xsi:type="dcterms:W3CDTF">2016-01-06T19:43:43Z</dcterms:created>
  <dcterms:modified xsi:type="dcterms:W3CDTF">2020-10-08T19:10:33Z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0x010100F9ECCEC8B03D1440B116A8FE3FEADB01</vt:lpwstr>
  </property>
</Properties>
</file>